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03 技術班\08．ものづくり高度化法関連\!!!!サポイン関係\【R06FY執行】\00 委託事業関連\04 イノベーション・プロデューサー\06_イノベP公募\"/>
    </mc:Choice>
  </mc:AlternateContent>
  <xr:revisionPtr revIDLastSave="0" documentId="13_ncr:1_{644E3480-E9AA-416F-8CBC-EC7C797761BF}" xr6:coauthVersionLast="47" xr6:coauthVersionMax="47" xr10:uidLastSave="{00000000-0000-0000-0000-000000000000}"/>
  <bookViews>
    <workbookView xWindow="29610" yWindow="-120" windowWidth="28110" windowHeight="16440" firstSheet="1" activeTab="1" xr2:uid="{00000000-000D-0000-FFFF-FFFF00000000}"/>
  </bookViews>
  <sheets>
    <sheet name="見積書表紙" sheetId="2" state="hidden" r:id="rId1"/>
    <sheet name="別紙内訳（サンプル）" sheetId="4" r:id="rId2"/>
    <sheet name="作成時の留意点" sheetId="3" r:id="rId3"/>
  </sheets>
  <definedNames>
    <definedName name="_ftnref1" localSheetId="2">作成時の留意点!#REF!</definedName>
    <definedName name="_xlnm.Print_Area" localSheetId="0">見積書表紙!$A$1:$W$32</definedName>
    <definedName name="_xlnm.Print_Area" localSheetId="1">'別紙内訳（サンプル）'!$B$1:$O$50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N34" i="4"/>
  <c r="D34"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<sst xmlns="http://schemas.openxmlformats.org/spreadsheetml/2006/main" count="119" uniqueCount="75">
  <si>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</si>
  <si>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</si>
  <si>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</si>
  <si>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</si>
  <si>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</si>
  <si>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</si>
  <si>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</si>
  <si>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</si>
  <si>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</si>
  <si>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</si>
  <si>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</si>
  <si>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</si>
  <si>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</si>
  <si>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</si>
  <si>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</si>
  <si>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</si>
  <si>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</si>
  <si>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</si>
  <si>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</si>
  <si>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</si>
  <si>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</si>
  <si>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</si>
  <si>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</si>
  <si>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</si>
  <si>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</si>
  <si>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</si>
  <si>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</si>
  <si>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</si>
  <si>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</si>
  <si>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</si>
  <si>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</si>
  <si>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</si>
  <si>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</si>
  <si>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</si>
  <si>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</si>
  <si>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</si>
  <si>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</si>
  <si>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</si>
  <si>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</si>
  <si>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</si>
  <si>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経済産業省大臣官房会計課長　殿</t>
    <rPh sb="0" eb="2">
      <t>ケイザイ</t>
    </rPh>
    <rPh sb="2" eb="5">
      <t>サンギョウショウ</t>
    </rPh>
    <rPh sb="5" eb="7">
      <t>ダイジン</t>
    </rPh>
    <rPh sb="7" eb="9">
      <t>カンボウ</t>
    </rPh>
    <rPh sb="9" eb="11">
      <t>カイケイ</t>
    </rPh>
    <rPh sb="11" eb="13">
      <t>カチョウ</t>
    </rPh>
    <rPh sb="14" eb="15">
      <t>ドノ</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</si>
  <si>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</si>
  <si>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</si>
  <si>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</si>
  <si>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</si>
  <si>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</si>
  <si>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</si>
  <si>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</si>
  <si>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</si>
  <si>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</si>
  <si>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</si>
  <si>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</si>
  <si>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</si>
  <si>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</si>
  <si>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</si>
  <si>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</si>
  <si>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</si>
  <si>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</si>
  <si>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</si>
  <si>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</si>
  <si>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</si>
  <si>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</si>
  <si>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</si>
  <si>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</si>
  <si>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</si>
  <si>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</si>
  <si>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</si>
  <si>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</si>
  <si>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</si>
  <si>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令和６年度　中小企業のイノベーション創出を支援するイノベーション・プロデューサー</t>
    <rPh sb="0" eb="2">
      <t>レイワ</t>
    </rPh>
    <rPh sb="3" eb="5">
      <t>ネンド</t>
    </rPh>
    <rPh sb="6" eb="8">
      <t>チュウショウ</t>
    </rPh>
    <rPh sb="8" eb="10">
      <t>キギョウ</t>
    </rPh>
    <rPh sb="18" eb="20">
      <t>ソウシュツ</t>
    </rPh>
    <rPh sb="21" eb="23">
      <t>シエン</t>
    </rPh>
    <phoneticPr fontId="1"/>
  </si>
  <si>
    <t>作成時の留意点</t>
    <rPh sb="0" eb="3">
      <t>サクセイジ</t>
    </rPh>
    <rPh sb="4" eb="7">
      <t>リュウイテン</t>
    </rPh>
    <phoneticPr fontId="1"/>
  </si>
  <si>
    <t>専門家謝金</t>
    <rPh sb="0" eb="5">
      <t>センモンカシャキン</t>
    </rPh>
    <phoneticPr fontId="1"/>
  </si>
  <si>
    <t>　専門家謝金</t>
    <rPh sb="1" eb="4">
      <t>センモンカ</t>
    </rPh>
    <rPh sb="4" eb="6">
      <t>シャキン</t>
    </rPh>
    <phoneticPr fontId="1"/>
  </si>
  <si>
    <t>　専門家交通費</t>
    <rPh sb="1" eb="4">
      <t>センモンカ</t>
    </rPh>
    <rPh sb="4" eb="7">
      <t>コウツウヒ</t>
    </rPh>
    <phoneticPr fontId="1"/>
  </si>
  <si>
    <t>（様式６）</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</si>
</sst>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topLeftCell="A4" zoomScaleNormal="100" zoomScaleSheetLayoutView="100" workbookViewId="0">
      <selection activeCell="E25" sqref="E25:W27"/>
    </sheetView>
  </sheetViews>
  <sheetFormatPr defaultColWidth="3.625" defaultRowHeight="18" customHeight="1" x14ac:dyDescent="0.15"/>
  <cols>
    <col min="1" max="16384" width="3.625" style="32"/>
  </cols>
  <sheetData>
    <row r="1" spans="1:33" ht="18" customHeight="1" x14ac:dyDescent="0.15">
      <c r="S1" s="47" t="s">
        <v>57</v>
      </c>
      <c r="T1" s="48"/>
      <c r="U1" s="48"/>
      <c r="V1" s="48"/>
      <c r="W1" s="49"/>
    </row>
    <row r="2" spans="1:33" ht="18" customHeight="1" x14ac:dyDescent="0.15">
      <c r="A2" s="32" t="s">
        <v>56</v>
      </c>
    </row>
    <row r="3" spans="1:33" ht="18" customHeight="1" x14ac:dyDescent="0.15">
      <c r="W3" s="33" t="s">
        <v>61</v>
      </c>
      <c r="X3" s="37" t="s">
        <v>49</v>
      </c>
    </row>
    <row r="5" spans="1:33" ht="18" customHeight="1" x14ac:dyDescent="0.15">
      <c r="Y5" s="38"/>
      <c r="Z5" s="38"/>
      <c r="AA5" s="38"/>
      <c r="AB5" s="38"/>
      <c r="AC5" s="38"/>
      <c r="AD5" s="38"/>
      <c r="AE5" s="38"/>
      <c r="AF5" s="38"/>
      <c r="AG5" s="38"/>
    </row>
    <row r="6" spans="1:33" ht="18" customHeight="1" x14ac:dyDescent="0.15">
      <c r="A6" s="32" t="s">
        <v>39</v>
      </c>
      <c r="Y6" s="38"/>
      <c r="Z6" s="38"/>
      <c r="AA6" s="38"/>
      <c r="AB6" s="38"/>
      <c r="AC6" s="38"/>
      <c r="AD6" s="38"/>
      <c r="AE6" s="38"/>
      <c r="AF6" s="38"/>
      <c r="AG6" s="38"/>
    </row>
    <row r="7" spans="1:33" ht="18" customHeight="1" x14ac:dyDescent="0.15">
      <c r="A7" s="32" t="s">
        <v>40</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53</v>
      </c>
    </row>
    <row r="11" spans="1:33" ht="18" customHeight="1" x14ac:dyDescent="0.15">
      <c r="M11" s="32" t="s">
        <v>54</v>
      </c>
    </row>
    <row r="12" spans="1:33" ht="18" customHeight="1" x14ac:dyDescent="0.15">
      <c r="M12" s="32" t="s">
        <v>55</v>
      </c>
      <c r="X12" s="37"/>
    </row>
    <row r="16" spans="1:33" ht="18" customHeight="1" x14ac:dyDescent="0.15">
      <c r="A16" s="43" t="s">
        <v>41</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50</v>
      </c>
    </row>
    <row r="22" spans="1:24" ht="18" customHeight="1" x14ac:dyDescent="0.15">
      <c r="A22" s="44" t="s">
        <v>42</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44</v>
      </c>
      <c r="E25" s="45" t="s">
        <v>69</v>
      </c>
      <c r="F25" s="46"/>
      <c r="G25" s="46"/>
      <c r="H25" s="46"/>
      <c r="I25" s="46"/>
      <c r="J25" s="46"/>
      <c r="K25" s="46"/>
      <c r="L25" s="46"/>
      <c r="M25" s="46"/>
      <c r="N25" s="46"/>
      <c r="O25" s="46"/>
      <c r="P25" s="46"/>
      <c r="Q25" s="46"/>
      <c r="R25" s="46"/>
      <c r="S25" s="46"/>
      <c r="T25" s="46"/>
      <c r="U25" s="46"/>
      <c r="V25" s="46"/>
      <c r="W25" s="46"/>
      <c r="X25" s="37" t="s">
        <v>47</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43</v>
      </c>
      <c r="E29" s="32" t="s">
        <v>45</v>
      </c>
      <c r="X29" s="37" t="s">
        <v>48</v>
      </c>
    </row>
    <row r="30" spans="1:24" ht="18" customHeight="1" x14ac:dyDescent="0.15">
      <c r="E30" s="32" t="s">
        <v>46</v>
      </c>
    </row>
    <row r="32" spans="1:24" ht="18" customHeight="1" x14ac:dyDescent="0.15">
      <c r="E32" s="32" t="s">
        <v>66</v>
      </c>
      <c r="X32" s="37" t="s">
        <v>58</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T17" sqref="T17"/>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74</v>
      </c>
    </row>
    <row r="2" spans="2:18" ht="13.5" customHeight="1" x14ac:dyDescent="0.15">
      <c r="B2" s="50" t="str">
        <f>見積書表紙!E25</f>
        <v>令和６年度　中小企業のイノベーション創出を支援するイノベーション・プロデューサー</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14</v>
      </c>
      <c r="H7" s="15">
        <v>50</v>
      </c>
      <c r="I7" s="16" t="s">
        <v>16</v>
      </c>
      <c r="J7" s="15"/>
      <c r="K7" s="16"/>
      <c r="L7" s="15"/>
      <c r="M7" s="16" t="s">
        <v>17</v>
      </c>
      <c r="N7" s="19">
        <f>F7*H7</f>
        <v>1500000</v>
      </c>
      <c r="O7" s="17"/>
      <c r="P7" s="29" t="s">
        <v>31</v>
      </c>
    </row>
    <row r="8" spans="2:18" ht="13.5" customHeight="1" x14ac:dyDescent="0.15">
      <c r="B8" s="12"/>
      <c r="C8" s="13" t="s">
        <v>7</v>
      </c>
      <c r="D8" s="14">
        <f t="shared" ref="D8:D9" si="0">N8</f>
        <v>2000000</v>
      </c>
      <c r="E8" s="15"/>
      <c r="F8" s="18">
        <v>20000</v>
      </c>
      <c r="G8" s="16" t="s">
        <v>14</v>
      </c>
      <c r="H8" s="15">
        <v>100</v>
      </c>
      <c r="I8" s="16" t="s">
        <v>16</v>
      </c>
      <c r="J8" s="15"/>
      <c r="K8" s="16"/>
      <c r="L8" s="15"/>
      <c r="M8" s="16" t="s">
        <v>17</v>
      </c>
      <c r="N8" s="19">
        <f t="shared" ref="N8:N9" si="1">F8*H8</f>
        <v>2000000</v>
      </c>
      <c r="O8" s="17"/>
    </row>
    <row r="9" spans="2:18" ht="13.5" customHeight="1" x14ac:dyDescent="0.15">
      <c r="B9" s="12"/>
      <c r="C9" s="13" t="s">
        <v>8</v>
      </c>
      <c r="D9" s="14">
        <f t="shared" si="0"/>
        <v>2000000</v>
      </c>
      <c r="E9" s="15"/>
      <c r="F9" s="18">
        <v>10000</v>
      </c>
      <c r="G9" s="16" t="s">
        <v>14</v>
      </c>
      <c r="H9" s="15">
        <v>200</v>
      </c>
      <c r="I9" s="16" t="s">
        <v>16</v>
      </c>
      <c r="J9" s="15"/>
      <c r="K9" s="16"/>
      <c r="L9" s="15"/>
      <c r="M9" s="16" t="s">
        <v>17</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2387400</v>
      </c>
      <c r="E11" s="15"/>
      <c r="F11" s="15"/>
      <c r="G11" s="16"/>
      <c r="H11" s="15"/>
      <c r="I11" s="16"/>
      <c r="J11" s="15"/>
      <c r="K11" s="16"/>
      <c r="L11" s="15"/>
      <c r="M11" s="16"/>
      <c r="N11" s="15"/>
      <c r="O11" s="17"/>
      <c r="P11" s="54" t="s">
        <v>52</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71</v>
      </c>
      <c r="D13" s="14">
        <f>SUBTOTAL(9,D14:D16)</f>
        <v>771400</v>
      </c>
      <c r="E13" s="15"/>
      <c r="F13" s="15"/>
      <c r="G13" s="16"/>
      <c r="H13" s="15"/>
      <c r="I13" s="16"/>
      <c r="J13" s="15"/>
      <c r="K13" s="16"/>
      <c r="L13" s="15"/>
      <c r="M13" s="16"/>
      <c r="N13" s="15"/>
      <c r="O13" s="17"/>
    </row>
    <row r="14" spans="2:18" ht="13.5" customHeight="1" x14ac:dyDescent="0.15">
      <c r="B14" s="12"/>
      <c r="C14" s="13" t="s">
        <v>72</v>
      </c>
      <c r="D14" s="14">
        <f>N14</f>
        <v>600000</v>
      </c>
      <c r="E14" s="15"/>
      <c r="F14" s="18">
        <v>20000</v>
      </c>
      <c r="G14" s="16" t="s">
        <v>19</v>
      </c>
      <c r="H14" s="15">
        <v>10</v>
      </c>
      <c r="I14" s="16" t="s">
        <v>18</v>
      </c>
      <c r="J14" s="15">
        <v>3</v>
      </c>
      <c r="K14" s="16" t="s">
        <v>20</v>
      </c>
      <c r="L14" s="15"/>
      <c r="M14" s="16" t="s">
        <v>17</v>
      </c>
      <c r="N14" s="19">
        <f>F14*H14*J14</f>
        <v>600000</v>
      </c>
      <c r="O14" s="17"/>
      <c r="P14" s="28" t="s">
        <v>32</v>
      </c>
    </row>
    <row r="15" spans="2:18" ht="13.5" customHeight="1" x14ac:dyDescent="0.15">
      <c r="B15" s="12"/>
      <c r="C15" s="13" t="s">
        <v>73</v>
      </c>
      <c r="D15" s="14">
        <f t="shared" ref="D15:D16" si="2">N15</f>
        <v>11400</v>
      </c>
      <c r="E15" s="15"/>
      <c r="F15" s="18">
        <v>380</v>
      </c>
      <c r="G15" s="16" t="s">
        <v>19</v>
      </c>
      <c r="H15" s="15">
        <v>10</v>
      </c>
      <c r="I15" s="16" t="s">
        <v>18</v>
      </c>
      <c r="J15" s="15">
        <v>3</v>
      </c>
      <c r="K15" s="16" t="s">
        <v>20</v>
      </c>
      <c r="L15" s="15"/>
      <c r="M15" s="16" t="s">
        <v>17</v>
      </c>
      <c r="N15" s="19">
        <f>F15*H15*J15</f>
        <v>11400</v>
      </c>
      <c r="O15" s="17"/>
    </row>
    <row r="16" spans="2:18" ht="13.5" customHeight="1" x14ac:dyDescent="0.15">
      <c r="B16" s="12"/>
      <c r="C16" s="13" t="s">
        <v>12</v>
      </c>
      <c r="D16" s="14">
        <f t="shared" si="2"/>
        <v>160000</v>
      </c>
      <c r="E16" s="15"/>
      <c r="F16" s="18">
        <v>20000</v>
      </c>
      <c r="G16" s="16" t="s">
        <v>19</v>
      </c>
      <c r="H16" s="15">
        <v>2</v>
      </c>
      <c r="I16" s="16" t="s">
        <v>15</v>
      </c>
      <c r="J16" s="15">
        <v>4</v>
      </c>
      <c r="K16" s="16" t="s">
        <v>20</v>
      </c>
      <c r="L16" s="15"/>
      <c r="M16" s="16" t="s">
        <v>17</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21</v>
      </c>
      <c r="D18" s="14">
        <f>SUBTOTAL(9,D19:D22)</f>
        <v>1460000</v>
      </c>
      <c r="E18" s="15"/>
      <c r="F18" s="15"/>
      <c r="G18" s="16"/>
      <c r="H18" s="15"/>
      <c r="I18" s="16"/>
      <c r="J18" s="15"/>
      <c r="K18" s="16"/>
      <c r="L18" s="15"/>
      <c r="M18" s="16"/>
      <c r="N18" s="15"/>
      <c r="O18" s="17"/>
      <c r="P18" s="28" t="s">
        <v>33</v>
      </c>
    </row>
    <row r="19" spans="2:16" ht="13.5" customHeight="1" x14ac:dyDescent="0.15">
      <c r="B19" s="12"/>
      <c r="C19" s="13" t="s">
        <v>22</v>
      </c>
      <c r="D19" s="14">
        <f>N19</f>
        <v>1200000</v>
      </c>
      <c r="E19" s="15"/>
      <c r="F19" s="18">
        <v>300000</v>
      </c>
      <c r="G19" s="16" t="s">
        <v>19</v>
      </c>
      <c r="H19" s="15">
        <v>2</v>
      </c>
      <c r="I19" s="16" t="s">
        <v>18</v>
      </c>
      <c r="J19" s="15">
        <v>2</v>
      </c>
      <c r="K19" s="16" t="s">
        <v>20</v>
      </c>
      <c r="L19" s="15"/>
      <c r="M19" s="16" t="s">
        <v>17</v>
      </c>
      <c r="N19" s="19">
        <f>F19*H19*J19</f>
        <v>1200000</v>
      </c>
      <c r="O19" s="17"/>
    </row>
    <row r="20" spans="2:16" ht="13.5" customHeight="1" x14ac:dyDescent="0.15">
      <c r="B20" s="12"/>
      <c r="C20" s="13" t="s">
        <v>23</v>
      </c>
      <c r="D20" s="14">
        <f t="shared" ref="D20:D21" si="3">N20</f>
        <v>140000</v>
      </c>
      <c r="E20" s="15"/>
      <c r="F20" s="18">
        <v>10000</v>
      </c>
      <c r="G20" s="16" t="s">
        <v>19</v>
      </c>
      <c r="H20" s="15">
        <v>2</v>
      </c>
      <c r="I20" s="16" t="s">
        <v>18</v>
      </c>
      <c r="J20" s="15">
        <v>7</v>
      </c>
      <c r="K20" s="16" t="s">
        <v>26</v>
      </c>
      <c r="L20" s="15"/>
      <c r="M20" s="16" t="s">
        <v>17</v>
      </c>
      <c r="N20" s="19">
        <f t="shared" ref="N20:N21" si="4">F20*H20*J20</f>
        <v>140000</v>
      </c>
      <c r="O20" s="17"/>
    </row>
    <row r="21" spans="2:16" ht="13.5" customHeight="1" x14ac:dyDescent="0.15">
      <c r="B21" s="12"/>
      <c r="C21" s="13" t="s">
        <v>24</v>
      </c>
      <c r="D21" s="14">
        <f t="shared" si="3"/>
        <v>120000</v>
      </c>
      <c r="E21" s="15"/>
      <c r="F21" s="18">
        <v>12000</v>
      </c>
      <c r="G21" s="16" t="s">
        <v>19</v>
      </c>
      <c r="H21" s="15">
        <v>2</v>
      </c>
      <c r="I21" s="16" t="s">
        <v>18</v>
      </c>
      <c r="J21" s="15">
        <v>5</v>
      </c>
      <c r="K21" s="16" t="s">
        <v>25</v>
      </c>
      <c r="L21" s="15"/>
      <c r="M21" s="16" t="s">
        <v>17</v>
      </c>
      <c r="N21" s="19">
        <f t="shared" si="4"/>
        <v>120000</v>
      </c>
      <c r="O21" s="17"/>
    </row>
    <row r="22" spans="2:16" ht="13.5" customHeight="1" x14ac:dyDescent="0.15">
      <c r="B22" s="12"/>
      <c r="C22" s="13"/>
      <c r="D22" s="14"/>
      <c r="E22" s="15"/>
      <c r="F22" s="18" t="s">
        <v>38</v>
      </c>
      <c r="G22" s="16"/>
      <c r="H22" s="15"/>
      <c r="I22" s="16"/>
      <c r="J22" s="15"/>
      <c r="K22" s="16"/>
      <c r="L22" s="15"/>
      <c r="M22" s="16"/>
      <c r="N22" s="19"/>
      <c r="O22" s="17"/>
    </row>
    <row r="23" spans="2:16" ht="13.5" customHeight="1" x14ac:dyDescent="0.15">
      <c r="B23" s="12"/>
      <c r="C23" s="13" t="s">
        <v>27</v>
      </c>
      <c r="D23" s="14">
        <f>SUBTOTAL(9,D24:D26)</f>
        <v>156000</v>
      </c>
      <c r="E23" s="15"/>
      <c r="F23" s="15"/>
      <c r="G23" s="16"/>
      <c r="H23" s="15"/>
      <c r="I23" s="16"/>
      <c r="J23" s="15"/>
      <c r="K23" s="16"/>
      <c r="L23" s="15"/>
      <c r="M23" s="16"/>
      <c r="N23" s="15"/>
      <c r="O23" s="17"/>
      <c r="P23" s="28" t="s">
        <v>34</v>
      </c>
    </row>
    <row r="24" spans="2:16" ht="13.5" customHeight="1" x14ac:dyDescent="0.15">
      <c r="B24" s="12"/>
      <c r="C24" s="13" t="s">
        <v>30</v>
      </c>
      <c r="D24" s="14">
        <f t="shared" ref="D24:D26" si="5">N24</f>
        <v>60000</v>
      </c>
      <c r="E24" s="15"/>
      <c r="F24" s="18">
        <v>30000</v>
      </c>
      <c r="G24" s="16" t="s">
        <v>19</v>
      </c>
      <c r="H24" s="15">
        <v>2</v>
      </c>
      <c r="I24" s="16" t="s">
        <v>18</v>
      </c>
      <c r="J24" s="15">
        <v>1</v>
      </c>
      <c r="K24" s="16" t="s">
        <v>20</v>
      </c>
      <c r="L24" s="15"/>
      <c r="M24" s="16" t="s">
        <v>17</v>
      </c>
      <c r="N24" s="19">
        <f>F24*H24*J24</f>
        <v>60000</v>
      </c>
      <c r="O24" s="17"/>
    </row>
    <row r="25" spans="2:16" ht="13.5" customHeight="1" x14ac:dyDescent="0.15">
      <c r="B25" s="12"/>
      <c r="C25" s="13" t="s">
        <v>23</v>
      </c>
      <c r="D25" s="14">
        <f t="shared" si="5"/>
        <v>48000</v>
      </c>
      <c r="E25" s="15"/>
      <c r="F25" s="18">
        <v>8000</v>
      </c>
      <c r="G25" s="16" t="s">
        <v>19</v>
      </c>
      <c r="H25" s="15">
        <v>2</v>
      </c>
      <c r="I25" s="16" t="s">
        <v>18</v>
      </c>
      <c r="J25" s="15">
        <v>3</v>
      </c>
      <c r="K25" s="16" t="s">
        <v>26</v>
      </c>
      <c r="L25" s="15"/>
      <c r="M25" s="16" t="s">
        <v>17</v>
      </c>
      <c r="N25" s="19">
        <f t="shared" ref="N25:N26" si="6">F25*H25*J25</f>
        <v>48000</v>
      </c>
      <c r="O25" s="17"/>
    </row>
    <row r="26" spans="2:16" ht="13.5" customHeight="1" x14ac:dyDescent="0.15">
      <c r="B26" s="12"/>
      <c r="C26" s="13" t="s">
        <v>24</v>
      </c>
      <c r="D26" s="14">
        <f t="shared" si="5"/>
        <v>48000</v>
      </c>
      <c r="E26" s="15"/>
      <c r="F26" s="18">
        <v>12000</v>
      </c>
      <c r="G26" s="16" t="s">
        <v>19</v>
      </c>
      <c r="H26" s="15">
        <v>2</v>
      </c>
      <c r="I26" s="16" t="s">
        <v>18</v>
      </c>
      <c r="J26" s="15">
        <v>2</v>
      </c>
      <c r="K26" s="16" t="s">
        <v>25</v>
      </c>
      <c r="L26" s="15"/>
      <c r="M26" s="16" t="s">
        <v>17</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c r="D28" s="14"/>
      <c r="E28" s="15"/>
      <c r="F28" s="15"/>
      <c r="G28" s="16"/>
      <c r="H28" s="15"/>
      <c r="I28" s="16"/>
      <c r="J28" s="15"/>
      <c r="K28" s="16"/>
      <c r="L28" s="15"/>
      <c r="M28" s="16"/>
      <c r="N28" s="15"/>
      <c r="O28" s="17"/>
    </row>
    <row r="29" spans="2:16" ht="13.5" customHeight="1" x14ac:dyDescent="0.15">
      <c r="B29" s="12"/>
      <c r="C29" s="13"/>
      <c r="D29" s="14"/>
      <c r="E29" s="15"/>
      <c r="F29" s="18"/>
      <c r="G29" s="16"/>
      <c r="H29" s="15"/>
      <c r="I29" s="16"/>
      <c r="J29" s="15"/>
      <c r="K29" s="16"/>
      <c r="L29" s="15"/>
      <c r="M29" s="16"/>
      <c r="N29" s="19"/>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62</v>
      </c>
      <c r="C32" s="13"/>
      <c r="D32" s="31">
        <f>SUBTOTAL(9,D33:D38)</f>
        <v>5000000</v>
      </c>
      <c r="E32" s="15"/>
      <c r="F32" s="15"/>
      <c r="G32" s="16"/>
      <c r="H32" s="15"/>
      <c r="I32" s="16"/>
      <c r="J32" s="15"/>
      <c r="K32" s="16"/>
      <c r="L32" s="15"/>
      <c r="M32" s="16"/>
      <c r="N32" s="15"/>
      <c r="O32" s="17"/>
    </row>
    <row r="33" spans="2:16" ht="13.5" customHeight="1" x14ac:dyDescent="0.15">
      <c r="B33" s="59"/>
      <c r="C33" s="13" t="s">
        <v>13</v>
      </c>
      <c r="D33" s="14"/>
      <c r="E33" s="15"/>
      <c r="F33" s="15" t="s">
        <v>36</v>
      </c>
      <c r="G33" s="16"/>
      <c r="H33" s="15"/>
      <c r="I33" s="16"/>
      <c r="J33" s="15"/>
      <c r="K33" s="16"/>
      <c r="L33" s="15"/>
      <c r="M33" s="16"/>
      <c r="N33" s="15"/>
      <c r="O33" s="17"/>
    </row>
    <row r="34" spans="2:16" ht="13.5" customHeight="1" x14ac:dyDescent="0.15">
      <c r="B34" s="12"/>
      <c r="C34" s="13"/>
      <c r="D34" s="14">
        <f t="shared" ref="D34" si="7">N34</f>
        <v>3000000</v>
      </c>
      <c r="E34" s="15"/>
      <c r="F34" s="18">
        <v>3000000</v>
      </c>
      <c r="G34" s="16" t="s">
        <v>14</v>
      </c>
      <c r="H34" s="15">
        <v>1</v>
      </c>
      <c r="I34" s="16" t="s">
        <v>29</v>
      </c>
      <c r="J34" s="15"/>
      <c r="K34" s="16"/>
      <c r="L34" s="15"/>
      <c r="M34" s="16" t="s">
        <v>17</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63</v>
      </c>
      <c r="D36" s="14"/>
      <c r="E36" s="15"/>
      <c r="F36" s="15" t="s">
        <v>35</v>
      </c>
      <c r="G36" s="16"/>
      <c r="H36" s="15"/>
      <c r="I36" s="16"/>
      <c r="J36" s="15"/>
      <c r="K36" s="16"/>
      <c r="L36" s="15"/>
      <c r="M36" s="16"/>
      <c r="N36" s="15"/>
      <c r="O36" s="17"/>
    </row>
    <row r="37" spans="2:16" ht="13.5" customHeight="1" x14ac:dyDescent="0.15">
      <c r="B37" s="12"/>
      <c r="C37" s="13"/>
      <c r="D37" s="14">
        <f t="shared" ref="D37" si="8">N37</f>
        <v>2000000</v>
      </c>
      <c r="E37" s="15"/>
      <c r="F37" s="18">
        <v>2000000</v>
      </c>
      <c r="G37" s="16" t="s">
        <v>14</v>
      </c>
      <c r="H37" s="15">
        <v>1</v>
      </c>
      <c r="I37" s="16" t="s">
        <v>29</v>
      </c>
      <c r="J37" s="15"/>
      <c r="K37" s="16"/>
      <c r="L37" s="15"/>
      <c r="M37" s="16" t="s">
        <v>17</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37</v>
      </c>
    </row>
    <row r="40" spans="2:16" ht="13.5" customHeight="1" x14ac:dyDescent="0.15">
      <c r="B40" s="12"/>
      <c r="C40" s="13"/>
      <c r="D40" s="14">
        <f>ROUNDDOWN((D5+D11)*0.1,0)</f>
        <v>788740</v>
      </c>
      <c r="E40" s="15"/>
      <c r="F40" s="15" t="s">
        <v>68</v>
      </c>
      <c r="G40" s="16"/>
      <c r="H40" s="15"/>
      <c r="I40" s="16"/>
      <c r="J40" s="15"/>
      <c r="K40" s="16"/>
      <c r="L40" s="15"/>
      <c r="M40" s="16"/>
      <c r="N40" s="15"/>
      <c r="O40" s="17"/>
      <c r="P40" s="28" t="s">
        <v>67</v>
      </c>
    </row>
    <row r="41" spans="2:16" ht="13.5" customHeight="1" x14ac:dyDescent="0.15">
      <c r="B41" s="20"/>
      <c r="C41" s="21"/>
      <c r="D41" s="22"/>
      <c r="E41" s="23"/>
      <c r="F41" s="23"/>
      <c r="G41" s="5"/>
      <c r="H41" s="23"/>
      <c r="I41" s="5"/>
      <c r="J41" s="23"/>
      <c r="K41" s="5"/>
      <c r="L41" s="23"/>
      <c r="M41" s="5"/>
      <c r="N41" s="23"/>
      <c r="O41" s="24"/>
      <c r="P41" s="28" t="s">
        <v>51</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13676140</v>
      </c>
      <c r="E43" s="15"/>
      <c r="F43" s="15" t="s">
        <v>64</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28</v>
      </c>
      <c r="C45" s="13"/>
      <c r="D45" s="14"/>
      <c r="E45" s="15"/>
      <c r="F45" s="15"/>
      <c r="G45" s="16"/>
      <c r="H45" s="15"/>
      <c r="I45" s="16"/>
      <c r="J45" s="15"/>
      <c r="K45" s="16"/>
      <c r="L45" s="15"/>
      <c r="M45" s="16"/>
      <c r="N45" s="15"/>
      <c r="O45" s="17"/>
    </row>
    <row r="46" spans="2:16" ht="13.5" customHeight="1" x14ac:dyDescent="0.15">
      <c r="B46" s="57"/>
      <c r="C46" s="13"/>
      <c r="D46" s="14">
        <f>ROUNDDOWN(D43*0.1,0)</f>
        <v>1367614</v>
      </c>
      <c r="E46" s="15"/>
      <c r="F46" s="42" t="s">
        <v>60</v>
      </c>
      <c r="G46" s="16"/>
      <c r="H46" s="15"/>
      <c r="I46" s="16"/>
      <c r="J46" s="15"/>
      <c r="K46" s="16"/>
      <c r="L46" s="15"/>
      <c r="M46" s="16"/>
      <c r="N46" s="15"/>
      <c r="O46" s="17"/>
      <c r="P46" s="28" t="s">
        <v>51</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15043754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5" sqref="A5:H12"/>
    </sheetView>
  </sheetViews>
  <sheetFormatPr defaultRowHeight="13.5" x14ac:dyDescent="0.15"/>
  <sheetData>
    <row r="1" spans="1:8" x14ac:dyDescent="0.15">
      <c r="A1" t="s">
        <v>70</v>
      </c>
    </row>
    <row r="3" spans="1:8" x14ac:dyDescent="0.15">
      <c r="A3" s="60"/>
      <c r="B3" s="60"/>
      <c r="C3" s="60"/>
      <c r="D3" s="60"/>
      <c r="E3" s="60"/>
      <c r="F3" s="60"/>
      <c r="G3" s="60"/>
      <c r="H3" s="60"/>
    </row>
    <row r="4" spans="1:8" x14ac:dyDescent="0.15">
      <c r="A4" s="60"/>
      <c r="B4" s="60"/>
      <c r="C4" s="60"/>
      <c r="D4" s="60"/>
      <c r="E4" s="60"/>
      <c r="F4" s="60"/>
      <c r="G4" s="60"/>
      <c r="H4" s="60"/>
    </row>
    <row r="5" spans="1:8" ht="12.75" customHeight="1" x14ac:dyDescent="0.15">
      <c r="A5" s="61" t="s">
        <v>59</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65</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作成時の留意点</vt:lpstr>
      <vt:lpstr>見積書表紙!Print_Area</vt:lpstr>
      <vt:lpstr>'別紙内訳（サンプル）'!Print_Area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貿易局業管室すずき</dc:creator>
  <cp:lastModifiedBy>浅海</cp:lastModifiedBy>
  <cp:lastPrinted>2016-08-10T06:59:59Z</cp:lastPrinted>
  <dcterms:created xsi:type="dcterms:W3CDTF">2012-10-25T03:37:01Z</dcterms:created>
  <dcterms:modified xsi:type="dcterms:W3CDTF">2024-03-14T09:26:31Z</dcterms:modified>
</cp:coreProperties>
</file>