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240" windowHeight="7800" tabRatio="879"/>
  </bookViews>
  <sheets>
    <sheet name="第3-2-12図 " sheetId="12" r:id="rId1"/>
    <sheet name="1986事業所数" sheetId="1" state="hidden" r:id="rId2"/>
    <sheet name="2012事業所数" sheetId="2" state="hidden" r:id="rId3"/>
    <sheet name="1986従業者数" sheetId="3" state="hidden" r:id="rId4"/>
    <sheet name="2012従業者数" sheetId="4" state="hidden" r:id="rId5"/>
    <sheet name="1986出荷額等" sheetId="5" state="hidden" r:id="rId6"/>
    <sheet name="2012出荷額等" sheetId="6" state="hidden" r:id="rId7"/>
    <sheet name="1986VA" sheetId="7" state="hidden" r:id="rId8"/>
    <sheet name="2012VA" sheetId="8" state="hidden" r:id="rId9"/>
    <sheet name="産業分類" sheetId="9" state="hidden" r:id="rId10"/>
    <sheet name="まとめ" sheetId="10" state="hidden" r:id="rId11"/>
  </sheets>
  <calcPr calcId="145621"/>
</workbook>
</file>

<file path=xl/calcChain.xml><?xml version="1.0" encoding="utf-8"?>
<calcChain xmlns="http://schemas.openxmlformats.org/spreadsheetml/2006/main">
  <c r="J63" i="1" l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X63" i="7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I63" i="1"/>
  <c r="I63" i="2"/>
  <c r="I63" i="3"/>
  <c r="I63" i="4"/>
  <c r="I63" i="5"/>
  <c r="I63" i="6"/>
  <c r="I63" i="7"/>
  <c r="I63" i="8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J59" i="1"/>
  <c r="J62" i="1" s="1"/>
  <c r="K59" i="1"/>
  <c r="L59" i="1"/>
  <c r="L62" i="1" s="1"/>
  <c r="M59" i="1"/>
  <c r="N59" i="1"/>
  <c r="N62" i="1" s="1"/>
  <c r="O59" i="1"/>
  <c r="P59" i="1"/>
  <c r="P62" i="1" s="1"/>
  <c r="Q59" i="1"/>
  <c r="R59" i="1"/>
  <c r="R62" i="1" s="1"/>
  <c r="S59" i="1"/>
  <c r="T59" i="1"/>
  <c r="T62" i="1" s="1"/>
  <c r="U59" i="1"/>
  <c r="V59" i="1"/>
  <c r="V62" i="1" s="1"/>
  <c r="W59" i="1"/>
  <c r="X59" i="1"/>
  <c r="X62" i="1" s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K62" i="1"/>
  <c r="M62" i="1"/>
  <c r="O62" i="1"/>
  <c r="Q62" i="1"/>
  <c r="S62" i="1"/>
  <c r="U62" i="1"/>
  <c r="W62" i="1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J59" i="2"/>
  <c r="K59" i="2"/>
  <c r="K62" i="2" s="1"/>
  <c r="L59" i="2"/>
  <c r="M59" i="2"/>
  <c r="M62" i="2" s="1"/>
  <c r="N59" i="2"/>
  <c r="O59" i="2"/>
  <c r="O62" i="2" s="1"/>
  <c r="P59" i="2"/>
  <c r="Q59" i="2"/>
  <c r="Q62" i="2" s="1"/>
  <c r="R59" i="2"/>
  <c r="S59" i="2"/>
  <c r="S62" i="2" s="1"/>
  <c r="T59" i="2"/>
  <c r="U59" i="2"/>
  <c r="U62" i="2" s="1"/>
  <c r="V59" i="2"/>
  <c r="W59" i="2"/>
  <c r="W62" i="2" s="1"/>
  <c r="X59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J62" i="2"/>
  <c r="L62" i="2"/>
  <c r="N62" i="2"/>
  <c r="P62" i="2"/>
  <c r="R62" i="2"/>
  <c r="T62" i="2"/>
  <c r="V62" i="2"/>
  <c r="X62" i="2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J59" i="3"/>
  <c r="J62" i="3" s="1"/>
  <c r="K59" i="3"/>
  <c r="L59" i="3"/>
  <c r="L62" i="3" s="1"/>
  <c r="M59" i="3"/>
  <c r="N59" i="3"/>
  <c r="N62" i="3" s="1"/>
  <c r="O59" i="3"/>
  <c r="P59" i="3"/>
  <c r="P62" i="3" s="1"/>
  <c r="Q59" i="3"/>
  <c r="R59" i="3"/>
  <c r="R62" i="3" s="1"/>
  <c r="S59" i="3"/>
  <c r="T59" i="3"/>
  <c r="T62" i="3" s="1"/>
  <c r="U59" i="3"/>
  <c r="V59" i="3"/>
  <c r="V62" i="3" s="1"/>
  <c r="W59" i="3"/>
  <c r="X59" i="3"/>
  <c r="X62" i="3" s="1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K62" i="3"/>
  <c r="M62" i="3"/>
  <c r="O62" i="3"/>
  <c r="Q62" i="3"/>
  <c r="S62" i="3"/>
  <c r="U62" i="3"/>
  <c r="W62" i="3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J59" i="4"/>
  <c r="K59" i="4"/>
  <c r="K62" i="4" s="1"/>
  <c r="L59" i="4"/>
  <c r="M59" i="4"/>
  <c r="M62" i="4" s="1"/>
  <c r="N59" i="4"/>
  <c r="O59" i="4"/>
  <c r="O62" i="4" s="1"/>
  <c r="P59" i="4"/>
  <c r="Q59" i="4"/>
  <c r="Q62" i="4" s="1"/>
  <c r="R59" i="4"/>
  <c r="S59" i="4"/>
  <c r="S62" i="4" s="1"/>
  <c r="T59" i="4"/>
  <c r="U59" i="4"/>
  <c r="U62" i="4" s="1"/>
  <c r="V59" i="4"/>
  <c r="W59" i="4"/>
  <c r="W62" i="4" s="1"/>
  <c r="X59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J62" i="4"/>
  <c r="L62" i="4"/>
  <c r="N62" i="4"/>
  <c r="P62" i="4"/>
  <c r="R62" i="4"/>
  <c r="T62" i="4"/>
  <c r="V62" i="4"/>
  <c r="X62" i="4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J59" i="5"/>
  <c r="J62" i="5" s="1"/>
  <c r="K59" i="5"/>
  <c r="L59" i="5"/>
  <c r="L62" i="5" s="1"/>
  <c r="M59" i="5"/>
  <c r="N59" i="5"/>
  <c r="N62" i="5" s="1"/>
  <c r="O59" i="5"/>
  <c r="P59" i="5"/>
  <c r="P62" i="5" s="1"/>
  <c r="Q59" i="5"/>
  <c r="R59" i="5"/>
  <c r="R62" i="5" s="1"/>
  <c r="S59" i="5"/>
  <c r="T59" i="5"/>
  <c r="T62" i="5" s="1"/>
  <c r="U59" i="5"/>
  <c r="V59" i="5"/>
  <c r="V62" i="5" s="1"/>
  <c r="W59" i="5"/>
  <c r="X59" i="5"/>
  <c r="X62" i="5" s="1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K62" i="5"/>
  <c r="M62" i="5"/>
  <c r="O62" i="5"/>
  <c r="Q62" i="5"/>
  <c r="S62" i="5"/>
  <c r="U62" i="5"/>
  <c r="W62" i="5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J59" i="6"/>
  <c r="K59" i="6"/>
  <c r="K62" i="6" s="1"/>
  <c r="L59" i="6"/>
  <c r="M59" i="6"/>
  <c r="M62" i="6" s="1"/>
  <c r="N59" i="6"/>
  <c r="O59" i="6"/>
  <c r="O62" i="6" s="1"/>
  <c r="P59" i="6"/>
  <c r="Q59" i="6"/>
  <c r="Q62" i="6" s="1"/>
  <c r="R59" i="6"/>
  <c r="S59" i="6"/>
  <c r="S62" i="6" s="1"/>
  <c r="T59" i="6"/>
  <c r="U59" i="6"/>
  <c r="U62" i="6" s="1"/>
  <c r="V59" i="6"/>
  <c r="W59" i="6"/>
  <c r="W62" i="6" s="1"/>
  <c r="X59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J62" i="6"/>
  <c r="L62" i="6"/>
  <c r="N62" i="6"/>
  <c r="P62" i="6"/>
  <c r="R62" i="6"/>
  <c r="T62" i="6"/>
  <c r="V62" i="6"/>
  <c r="X62" i="6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X58" i="7"/>
  <c r="J59" i="7"/>
  <c r="J62" i="7" s="1"/>
  <c r="K59" i="7"/>
  <c r="L59" i="7"/>
  <c r="L62" i="7" s="1"/>
  <c r="M59" i="7"/>
  <c r="N59" i="7"/>
  <c r="N62" i="7" s="1"/>
  <c r="O59" i="7"/>
  <c r="P59" i="7"/>
  <c r="P62" i="7" s="1"/>
  <c r="Q59" i="7"/>
  <c r="R59" i="7"/>
  <c r="R62" i="7" s="1"/>
  <c r="S59" i="7"/>
  <c r="T59" i="7"/>
  <c r="T62" i="7" s="1"/>
  <c r="U59" i="7"/>
  <c r="V59" i="7"/>
  <c r="V62" i="7" s="1"/>
  <c r="W59" i="7"/>
  <c r="X59" i="7"/>
  <c r="X62" i="7" s="1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X60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K62" i="7"/>
  <c r="M62" i="7"/>
  <c r="O62" i="7"/>
  <c r="Q62" i="7"/>
  <c r="S62" i="7"/>
  <c r="U62" i="7"/>
  <c r="W62" i="7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J59" i="8"/>
  <c r="K59" i="8"/>
  <c r="K62" i="8" s="1"/>
  <c r="L59" i="8"/>
  <c r="M59" i="8"/>
  <c r="M62" i="8" s="1"/>
  <c r="N59" i="8"/>
  <c r="O59" i="8"/>
  <c r="O62" i="8" s="1"/>
  <c r="P59" i="8"/>
  <c r="Q59" i="8"/>
  <c r="Q62" i="8" s="1"/>
  <c r="R59" i="8"/>
  <c r="S59" i="8"/>
  <c r="S62" i="8" s="1"/>
  <c r="T59" i="8"/>
  <c r="U59" i="8"/>
  <c r="U62" i="8" s="1"/>
  <c r="V59" i="8"/>
  <c r="W59" i="8"/>
  <c r="W62" i="8" s="1"/>
  <c r="X59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J62" i="8"/>
  <c r="L62" i="8"/>
  <c r="N62" i="8"/>
  <c r="P62" i="8"/>
  <c r="R62" i="8"/>
  <c r="T62" i="8"/>
  <c r="V62" i="8"/>
  <c r="X62" i="8"/>
  <c r="I62" i="1"/>
  <c r="I62" i="2"/>
  <c r="I62" i="3"/>
  <c r="I62" i="4"/>
  <c r="I62" i="5"/>
  <c r="I62" i="6"/>
  <c r="I62" i="7"/>
  <c r="I62" i="8"/>
  <c r="I59" i="1"/>
  <c r="I60" i="1"/>
  <c r="I61" i="1"/>
  <c r="I59" i="2"/>
  <c r="I60" i="2"/>
  <c r="I61" i="2"/>
  <c r="I59" i="3"/>
  <c r="I60" i="3"/>
  <c r="I61" i="3"/>
  <c r="I59" i="4"/>
  <c r="I60" i="4"/>
  <c r="I61" i="4"/>
  <c r="I59" i="5"/>
  <c r="I60" i="5"/>
  <c r="I61" i="5"/>
  <c r="I59" i="6"/>
  <c r="I60" i="6"/>
  <c r="I61" i="6"/>
  <c r="I59" i="7"/>
  <c r="I60" i="7"/>
  <c r="I61" i="7"/>
  <c r="I59" i="8"/>
  <c r="I60" i="8"/>
  <c r="I61" i="8"/>
  <c r="I58" i="1"/>
  <c r="I58" i="2"/>
  <c r="I58" i="3"/>
  <c r="I58" i="4"/>
  <c r="I58" i="5"/>
  <c r="I58" i="6"/>
  <c r="I58" i="7"/>
  <c r="I58" i="8"/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7" i="1"/>
  <c r="V7" i="2"/>
  <c r="V7" i="3"/>
  <c r="V7" i="4"/>
  <c r="V7" i="5"/>
  <c r="V7" i="6"/>
  <c r="V7" i="7"/>
  <c r="V7" i="8"/>
  <c r="I8" i="1"/>
  <c r="J8" i="1"/>
  <c r="K8" i="1"/>
  <c r="L8" i="1"/>
  <c r="M8" i="1"/>
  <c r="N8" i="1"/>
  <c r="O8" i="1"/>
  <c r="P8" i="1"/>
  <c r="Q8" i="1"/>
  <c r="R8" i="1"/>
  <c r="S8" i="1"/>
  <c r="T8" i="1"/>
  <c r="U8" i="1"/>
  <c r="I9" i="1"/>
  <c r="J9" i="1"/>
  <c r="K9" i="1"/>
  <c r="L9" i="1"/>
  <c r="M9" i="1"/>
  <c r="N9" i="1"/>
  <c r="O9" i="1"/>
  <c r="P9" i="1"/>
  <c r="Q9" i="1"/>
  <c r="R9" i="1"/>
  <c r="S9" i="1"/>
  <c r="T9" i="1"/>
  <c r="U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I8" i="2"/>
  <c r="J8" i="2"/>
  <c r="K8" i="2"/>
  <c r="L8" i="2"/>
  <c r="M8" i="2"/>
  <c r="N8" i="2"/>
  <c r="O8" i="2"/>
  <c r="P8" i="2"/>
  <c r="Q8" i="2"/>
  <c r="R8" i="2"/>
  <c r="S8" i="2"/>
  <c r="T8" i="2"/>
  <c r="U8" i="2"/>
  <c r="I9" i="2"/>
  <c r="J9" i="2"/>
  <c r="K9" i="2"/>
  <c r="L9" i="2"/>
  <c r="M9" i="2"/>
  <c r="N9" i="2"/>
  <c r="O9" i="2"/>
  <c r="P9" i="2"/>
  <c r="Q9" i="2"/>
  <c r="R9" i="2"/>
  <c r="S9" i="2"/>
  <c r="T9" i="2"/>
  <c r="U9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I8" i="3"/>
  <c r="J8" i="3"/>
  <c r="K8" i="3"/>
  <c r="L8" i="3"/>
  <c r="M8" i="3"/>
  <c r="N8" i="3"/>
  <c r="O8" i="3"/>
  <c r="P8" i="3"/>
  <c r="Q8" i="3"/>
  <c r="R8" i="3"/>
  <c r="S8" i="3"/>
  <c r="T8" i="3"/>
  <c r="U8" i="3"/>
  <c r="I9" i="3"/>
  <c r="J9" i="3"/>
  <c r="K9" i="3"/>
  <c r="L9" i="3"/>
  <c r="M9" i="3"/>
  <c r="N9" i="3"/>
  <c r="O9" i="3"/>
  <c r="P9" i="3"/>
  <c r="Q9" i="3"/>
  <c r="R9" i="3"/>
  <c r="S9" i="3"/>
  <c r="T9" i="3"/>
  <c r="U9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I8" i="4"/>
  <c r="J8" i="4"/>
  <c r="K8" i="4"/>
  <c r="L8" i="4"/>
  <c r="M8" i="4"/>
  <c r="N8" i="4"/>
  <c r="O8" i="4"/>
  <c r="P8" i="4"/>
  <c r="Q8" i="4"/>
  <c r="R8" i="4"/>
  <c r="S8" i="4"/>
  <c r="T8" i="4"/>
  <c r="U8" i="4"/>
  <c r="I9" i="4"/>
  <c r="J9" i="4"/>
  <c r="K9" i="4"/>
  <c r="L9" i="4"/>
  <c r="M9" i="4"/>
  <c r="N9" i="4"/>
  <c r="O9" i="4"/>
  <c r="P9" i="4"/>
  <c r="Q9" i="4"/>
  <c r="R9" i="4"/>
  <c r="S9" i="4"/>
  <c r="T9" i="4"/>
  <c r="U9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I8" i="5"/>
  <c r="J8" i="5"/>
  <c r="K8" i="5"/>
  <c r="L8" i="5"/>
  <c r="M8" i="5"/>
  <c r="N8" i="5"/>
  <c r="O8" i="5"/>
  <c r="P8" i="5"/>
  <c r="Q8" i="5"/>
  <c r="R8" i="5"/>
  <c r="S8" i="5"/>
  <c r="T8" i="5"/>
  <c r="U8" i="5"/>
  <c r="I9" i="5"/>
  <c r="J9" i="5"/>
  <c r="K9" i="5"/>
  <c r="L9" i="5"/>
  <c r="M9" i="5"/>
  <c r="N9" i="5"/>
  <c r="O9" i="5"/>
  <c r="P9" i="5"/>
  <c r="Q9" i="5"/>
  <c r="R9" i="5"/>
  <c r="S9" i="5"/>
  <c r="T9" i="5"/>
  <c r="U9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I8" i="6"/>
  <c r="J8" i="6"/>
  <c r="K8" i="6"/>
  <c r="L8" i="6"/>
  <c r="M8" i="6"/>
  <c r="N8" i="6"/>
  <c r="O8" i="6"/>
  <c r="P8" i="6"/>
  <c r="Q8" i="6"/>
  <c r="R8" i="6"/>
  <c r="S8" i="6"/>
  <c r="T8" i="6"/>
  <c r="U8" i="6"/>
  <c r="I9" i="6"/>
  <c r="J9" i="6"/>
  <c r="K9" i="6"/>
  <c r="L9" i="6"/>
  <c r="M9" i="6"/>
  <c r="N9" i="6"/>
  <c r="O9" i="6"/>
  <c r="P9" i="6"/>
  <c r="Q9" i="6"/>
  <c r="R9" i="6"/>
  <c r="S9" i="6"/>
  <c r="T9" i="6"/>
  <c r="U9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I8" i="7"/>
  <c r="J8" i="7"/>
  <c r="K8" i="7"/>
  <c r="L8" i="7"/>
  <c r="M8" i="7"/>
  <c r="N8" i="7"/>
  <c r="O8" i="7"/>
  <c r="P8" i="7"/>
  <c r="Q8" i="7"/>
  <c r="R8" i="7"/>
  <c r="S8" i="7"/>
  <c r="T8" i="7"/>
  <c r="U8" i="7"/>
  <c r="I9" i="7"/>
  <c r="J9" i="7"/>
  <c r="K9" i="7"/>
  <c r="L9" i="7"/>
  <c r="M9" i="7"/>
  <c r="N9" i="7"/>
  <c r="O9" i="7"/>
  <c r="P9" i="7"/>
  <c r="Q9" i="7"/>
  <c r="R9" i="7"/>
  <c r="S9" i="7"/>
  <c r="T9" i="7"/>
  <c r="U9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I8" i="8"/>
  <c r="J8" i="8"/>
  <c r="K8" i="8"/>
  <c r="L8" i="8"/>
  <c r="M8" i="8"/>
  <c r="N8" i="8"/>
  <c r="O8" i="8"/>
  <c r="P8" i="8"/>
  <c r="Q8" i="8"/>
  <c r="R8" i="8"/>
  <c r="S8" i="8"/>
  <c r="T8" i="8"/>
  <c r="U8" i="8"/>
  <c r="I9" i="8"/>
  <c r="J9" i="8"/>
  <c r="K9" i="8"/>
  <c r="L9" i="8"/>
  <c r="M9" i="8"/>
  <c r="N9" i="8"/>
  <c r="O9" i="8"/>
  <c r="P9" i="8"/>
  <c r="Q9" i="8"/>
  <c r="R9" i="8"/>
  <c r="S9" i="8"/>
  <c r="T9" i="8"/>
  <c r="U9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U7" i="1"/>
  <c r="U7" i="2"/>
  <c r="U7" i="3"/>
  <c r="U7" i="4"/>
  <c r="U7" i="5"/>
  <c r="U7" i="6"/>
  <c r="U7" i="7"/>
  <c r="U7" i="8"/>
  <c r="T7" i="1"/>
  <c r="T7" i="2"/>
  <c r="T7" i="3"/>
  <c r="T7" i="4"/>
  <c r="T7" i="5"/>
  <c r="T7" i="6"/>
  <c r="T7" i="7"/>
  <c r="T7" i="8"/>
  <c r="S7" i="1"/>
  <c r="S7" i="2"/>
  <c r="S7" i="3"/>
  <c r="S7" i="4"/>
  <c r="S7" i="5"/>
  <c r="S7" i="6"/>
  <c r="S7" i="7"/>
  <c r="S7" i="8"/>
  <c r="R7" i="1"/>
  <c r="R7" i="2"/>
  <c r="R7" i="3"/>
  <c r="R7" i="4"/>
  <c r="R7" i="5"/>
  <c r="R7" i="6"/>
  <c r="R7" i="7"/>
  <c r="R7" i="8"/>
  <c r="Q7" i="1"/>
  <c r="Q7" i="2"/>
  <c r="Q7" i="3"/>
  <c r="Q7" i="4"/>
  <c r="Q7" i="5"/>
  <c r="Q7" i="6"/>
  <c r="Q7" i="7"/>
  <c r="Q7" i="8"/>
  <c r="P7" i="1"/>
  <c r="P7" i="2"/>
  <c r="P7" i="3"/>
  <c r="P7" i="4"/>
  <c r="P7" i="5"/>
  <c r="P7" i="6"/>
  <c r="P7" i="7"/>
  <c r="P7" i="8"/>
  <c r="J7" i="1"/>
  <c r="J7" i="2"/>
  <c r="J7" i="3"/>
  <c r="J7" i="4"/>
  <c r="J7" i="5"/>
  <c r="J7" i="6"/>
  <c r="J7" i="7"/>
  <c r="J7" i="8"/>
  <c r="I7" i="1"/>
  <c r="I7" i="2"/>
  <c r="I7" i="3"/>
  <c r="I7" i="4"/>
  <c r="I7" i="5"/>
  <c r="I7" i="6"/>
  <c r="I7" i="7"/>
  <c r="I7" i="8"/>
  <c r="O7" i="1"/>
  <c r="O7" i="2"/>
  <c r="O7" i="3"/>
  <c r="O7" i="4"/>
  <c r="O7" i="5"/>
  <c r="O7" i="6"/>
  <c r="O7" i="7"/>
  <c r="O7" i="8"/>
  <c r="N7" i="1"/>
  <c r="N7" i="2"/>
  <c r="N7" i="3"/>
  <c r="N7" i="4"/>
  <c r="N7" i="5"/>
  <c r="N7" i="6"/>
  <c r="N7" i="7"/>
  <c r="N7" i="8"/>
  <c r="M7" i="1"/>
  <c r="M7" i="2"/>
  <c r="M7" i="3"/>
  <c r="M7" i="4"/>
  <c r="M7" i="5"/>
  <c r="M7" i="6"/>
  <c r="M7" i="7"/>
  <c r="M7" i="8"/>
  <c r="L7" i="1"/>
  <c r="L7" i="2"/>
  <c r="L7" i="3"/>
  <c r="L7" i="4"/>
  <c r="L7" i="5"/>
  <c r="L7" i="6"/>
  <c r="L7" i="7"/>
  <c r="L7" i="8"/>
  <c r="K7" i="1"/>
  <c r="K7" i="2"/>
  <c r="K7" i="3"/>
  <c r="K7" i="4"/>
  <c r="K7" i="5"/>
  <c r="X7" i="5" s="1"/>
  <c r="K7" i="6"/>
  <c r="K7" i="7"/>
  <c r="K7" i="8"/>
  <c r="W7" i="3" l="1"/>
  <c r="W50" i="8"/>
  <c r="W18" i="8"/>
  <c r="W25" i="4"/>
  <c r="W30" i="3"/>
  <c r="W9" i="1"/>
  <c r="W9" i="7"/>
  <c r="W41" i="5"/>
  <c r="W9" i="3"/>
  <c r="W25" i="2"/>
  <c r="W41" i="1"/>
  <c r="W46" i="8"/>
  <c r="W46" i="7"/>
  <c r="W30" i="7"/>
  <c r="W30" i="6"/>
  <c r="W14" i="6"/>
  <c r="W46" i="5"/>
  <c r="W46" i="4"/>
  <c r="W46" i="1"/>
  <c r="W14" i="1"/>
  <c r="W7" i="6"/>
  <c r="W9" i="8"/>
  <c r="W25" i="7"/>
  <c r="W9" i="6"/>
  <c r="W25" i="5"/>
  <c r="W9" i="5"/>
  <c r="W9" i="4"/>
  <c r="W41" i="3"/>
  <c r="W25" i="3"/>
  <c r="W9" i="2"/>
  <c r="W42" i="8"/>
  <c r="W34" i="8"/>
  <c r="W26" i="8"/>
  <c r="W54" i="3"/>
  <c r="W38" i="3"/>
  <c r="W7" i="7"/>
  <c r="W54" i="8"/>
  <c r="W38" i="8"/>
  <c r="W30" i="8"/>
  <c r="W22" i="8"/>
  <c r="W14" i="8"/>
  <c r="W14" i="7"/>
  <c r="W46" i="6"/>
  <c r="W30" i="5"/>
  <c r="W14" i="5"/>
  <c r="W30" i="4"/>
  <c r="W14" i="4"/>
  <c r="W46" i="3"/>
  <c r="W14" i="3"/>
  <c r="W46" i="2"/>
  <c r="W30" i="2"/>
  <c r="W14" i="2"/>
  <c r="W30" i="1"/>
  <c r="W7" i="2"/>
  <c r="W41" i="7"/>
  <c r="W41" i="6"/>
  <c r="W25" i="6"/>
  <c r="W41" i="4"/>
  <c r="W41" i="2"/>
  <c r="W25" i="1"/>
  <c r="W41" i="8"/>
  <c r="W37" i="8"/>
  <c r="W29" i="8"/>
  <c r="W21" i="8"/>
  <c r="W17" i="8"/>
  <c r="W37" i="7"/>
  <c r="W33" i="7"/>
  <c r="W17" i="7"/>
  <c r="W7" i="5"/>
  <c r="W7" i="1"/>
  <c r="W52" i="8"/>
  <c r="W48" i="8"/>
  <c r="W44" i="8"/>
  <c r="W40" i="8"/>
  <c r="W36" i="8"/>
  <c r="W32" i="8"/>
  <c r="W28" i="8"/>
  <c r="W24" i="8"/>
  <c r="W20" i="8"/>
  <c r="W16" i="8"/>
  <c r="W12" i="8"/>
  <c r="W8" i="8"/>
  <c r="W54" i="7"/>
  <c r="W52" i="7"/>
  <c r="W48" i="7"/>
  <c r="W44" i="7"/>
  <c r="W40" i="7"/>
  <c r="W38" i="7"/>
  <c r="W36" i="7"/>
  <c r="W32" i="7"/>
  <c r="W28" i="7"/>
  <c r="W24" i="7"/>
  <c r="W22" i="7"/>
  <c r="W20" i="7"/>
  <c r="W16" i="7"/>
  <c r="W54" i="6"/>
  <c r="W38" i="6"/>
  <c r="W22" i="6"/>
  <c r="W54" i="5"/>
  <c r="W38" i="5"/>
  <c r="W22" i="5"/>
  <c r="W54" i="4"/>
  <c r="W38" i="4"/>
  <c r="W22" i="4"/>
  <c r="W53" i="8"/>
  <c r="W49" i="8"/>
  <c r="W45" i="8"/>
  <c r="W33" i="8"/>
  <c r="W25" i="8"/>
  <c r="W13" i="8"/>
  <c r="W53" i="7"/>
  <c r="W49" i="7"/>
  <c r="W45" i="7"/>
  <c r="W29" i="7"/>
  <c r="W21" i="7"/>
  <c r="W13" i="7"/>
  <c r="W53" i="6"/>
  <c r="W49" i="6"/>
  <c r="W45" i="6"/>
  <c r="W37" i="6"/>
  <c r="W33" i="6"/>
  <c r="W29" i="6"/>
  <c r="W21" i="6"/>
  <c r="W17" i="6"/>
  <c r="W13" i="6"/>
  <c r="W53" i="5"/>
  <c r="W49" i="5"/>
  <c r="W45" i="5"/>
  <c r="W37" i="5"/>
  <c r="X33" i="5"/>
  <c r="W33" i="5"/>
  <c r="W29" i="5"/>
  <c r="W21" i="5"/>
  <c r="W17" i="5"/>
  <c r="W13" i="5"/>
  <c r="W53" i="4"/>
  <c r="W49" i="4"/>
  <c r="W45" i="4"/>
  <c r="W37" i="4"/>
  <c r="W33" i="4"/>
  <c r="W29" i="4"/>
  <c r="W21" i="4"/>
  <c r="W17" i="4"/>
  <c r="W13" i="4"/>
  <c r="W53" i="3"/>
  <c r="W49" i="3"/>
  <c r="W45" i="3"/>
  <c r="W37" i="3"/>
  <c r="W33" i="3"/>
  <c r="W29" i="3"/>
  <c r="W22" i="3"/>
  <c r="W21" i="3"/>
  <c r="W17" i="3"/>
  <c r="W13" i="3"/>
  <c r="W54" i="2"/>
  <c r="W53" i="2"/>
  <c r="W49" i="2"/>
  <c r="W45" i="2"/>
  <c r="W38" i="2"/>
  <c r="W37" i="2"/>
  <c r="W33" i="2"/>
  <c r="W29" i="2"/>
  <c r="W22" i="2"/>
  <c r="W21" i="2"/>
  <c r="W17" i="2"/>
  <c r="W13" i="2"/>
  <c r="W54" i="1"/>
  <c r="W53" i="1"/>
  <c r="W49" i="1"/>
  <c r="W45" i="1"/>
  <c r="W38" i="1"/>
  <c r="W37" i="1"/>
  <c r="W33" i="1"/>
  <c r="W29" i="1"/>
  <c r="W22" i="1"/>
  <c r="W21" i="1"/>
  <c r="W17" i="1"/>
  <c r="W13" i="1"/>
  <c r="W52" i="6"/>
  <c r="W48" i="6"/>
  <c r="W44" i="6"/>
  <c r="W32" i="6"/>
  <c r="W24" i="6"/>
  <c r="W16" i="6"/>
  <c r="W12" i="6"/>
  <c r="W8" i="6"/>
  <c r="W52" i="5"/>
  <c r="W48" i="5"/>
  <c r="W44" i="5"/>
  <c r="W40" i="5"/>
  <c r="W36" i="5"/>
  <c r="W28" i="5"/>
  <c r="W24" i="5"/>
  <c r="W20" i="5"/>
  <c r="W8" i="5"/>
  <c r="W32" i="4"/>
  <c r="W28" i="4"/>
  <c r="W24" i="4"/>
  <c r="W20" i="4"/>
  <c r="W16" i="4"/>
  <c r="W12" i="4"/>
  <c r="W8" i="4"/>
  <c r="W52" i="3"/>
  <c r="W48" i="3"/>
  <c r="W44" i="3"/>
  <c r="W40" i="3"/>
  <c r="W36" i="3"/>
  <c r="W32" i="3"/>
  <c r="W7" i="8"/>
  <c r="W7" i="4"/>
  <c r="W55" i="8"/>
  <c r="W51" i="8"/>
  <c r="W47" i="8"/>
  <c r="W43" i="8"/>
  <c r="W39" i="8"/>
  <c r="W35" i="8"/>
  <c r="W31" i="8"/>
  <c r="W27" i="8"/>
  <c r="W23" i="8"/>
  <c r="W19" i="8"/>
  <c r="W15" i="8"/>
  <c r="W11" i="8"/>
  <c r="W55" i="7"/>
  <c r="W51" i="7"/>
  <c r="W47" i="7"/>
  <c r="W43" i="7"/>
  <c r="W39" i="7"/>
  <c r="W35" i="7"/>
  <c r="W31" i="7"/>
  <c r="W27" i="7"/>
  <c r="W23" i="7"/>
  <c r="W19" i="7"/>
  <c r="W15" i="7"/>
  <c r="W11" i="7"/>
  <c r="W55" i="6"/>
  <c r="W51" i="6"/>
  <c r="W47" i="6"/>
  <c r="W43" i="6"/>
  <c r="W39" i="6"/>
  <c r="W35" i="6"/>
  <c r="W31" i="6"/>
  <c r="W27" i="6"/>
  <c r="W23" i="6"/>
  <c r="W19" i="6"/>
  <c r="W15" i="6"/>
  <c r="W11" i="6"/>
  <c r="W55" i="5"/>
  <c r="W51" i="5"/>
  <c r="W47" i="5"/>
  <c r="W43" i="5"/>
  <c r="W39" i="5"/>
  <c r="W35" i="5"/>
  <c r="W31" i="5"/>
  <c r="W27" i="5"/>
  <c r="W23" i="5"/>
  <c r="W19" i="5"/>
  <c r="W15" i="5"/>
  <c r="W11" i="5"/>
  <c r="W55" i="4"/>
  <c r="W51" i="4"/>
  <c r="W47" i="4"/>
  <c r="W43" i="4"/>
  <c r="W39" i="4"/>
  <c r="X35" i="4"/>
  <c r="W35" i="4"/>
  <c r="W31" i="4"/>
  <c r="W27" i="4"/>
  <c r="W23" i="4"/>
  <c r="W19" i="4"/>
  <c r="W15" i="4"/>
  <c r="W11" i="4"/>
  <c r="W55" i="3"/>
  <c r="W51" i="3"/>
  <c r="W47" i="3"/>
  <c r="W43" i="3"/>
  <c r="W39" i="3"/>
  <c r="W35" i="3"/>
  <c r="W31" i="3"/>
  <c r="W27" i="3"/>
  <c r="W23" i="3"/>
  <c r="W19" i="3"/>
  <c r="W15" i="3"/>
  <c r="W11" i="3"/>
  <c r="W55" i="2"/>
  <c r="W51" i="2"/>
  <c r="W47" i="2"/>
  <c r="W43" i="2"/>
  <c r="W39" i="2"/>
  <c r="W35" i="2"/>
  <c r="W12" i="7"/>
  <c r="W8" i="7"/>
  <c r="W40" i="6"/>
  <c r="W36" i="6"/>
  <c r="W28" i="6"/>
  <c r="W20" i="6"/>
  <c r="W32" i="5"/>
  <c r="W16" i="5"/>
  <c r="W12" i="5"/>
  <c r="W52" i="4"/>
  <c r="W48" i="4"/>
  <c r="W44" i="4"/>
  <c r="W40" i="4"/>
  <c r="W36" i="4"/>
  <c r="W10" i="8"/>
  <c r="W50" i="7"/>
  <c r="W42" i="7"/>
  <c r="W34" i="7"/>
  <c r="W26" i="7"/>
  <c r="W18" i="7"/>
  <c r="W10" i="7"/>
  <c r="W50" i="6"/>
  <c r="W42" i="6"/>
  <c r="W34" i="6"/>
  <c r="W26" i="6"/>
  <c r="W18" i="6"/>
  <c r="W10" i="6"/>
  <c r="W50" i="5"/>
  <c r="W42" i="5"/>
  <c r="W34" i="5"/>
  <c r="W26" i="5"/>
  <c r="W18" i="5"/>
  <c r="W10" i="5"/>
  <c r="W50" i="4"/>
  <c r="W42" i="4"/>
  <c r="W34" i="4"/>
  <c r="W26" i="4"/>
  <c r="W18" i="4"/>
  <c r="W10" i="4"/>
  <c r="W50" i="3"/>
  <c r="W42" i="3"/>
  <c r="W34" i="3"/>
  <c r="W26" i="3"/>
  <c r="W18" i="3"/>
  <c r="W10" i="3"/>
  <c r="W50" i="2"/>
  <c r="W42" i="2"/>
  <c r="W34" i="2"/>
  <c r="W26" i="2"/>
  <c r="W18" i="2"/>
  <c r="W10" i="2"/>
  <c r="W50" i="1"/>
  <c r="W42" i="1"/>
  <c r="W34" i="1"/>
  <c r="W26" i="1"/>
  <c r="W18" i="1"/>
  <c r="W10" i="1"/>
  <c r="W28" i="3"/>
  <c r="W24" i="3"/>
  <c r="W20" i="3"/>
  <c r="W16" i="3"/>
  <c r="W12" i="3"/>
  <c r="W8" i="3"/>
  <c r="W52" i="2"/>
  <c r="W48" i="2"/>
  <c r="W44" i="2"/>
  <c r="W40" i="2"/>
  <c r="W36" i="2"/>
  <c r="W32" i="2"/>
  <c r="W28" i="2"/>
  <c r="W24" i="2"/>
  <c r="W20" i="2"/>
  <c r="W16" i="2"/>
  <c r="W12" i="2"/>
  <c r="W8" i="2"/>
  <c r="W52" i="1"/>
  <c r="W48" i="1"/>
  <c r="W44" i="1"/>
  <c r="W40" i="1"/>
  <c r="W36" i="1"/>
  <c r="W32" i="1"/>
  <c r="W28" i="1"/>
  <c r="W24" i="1"/>
  <c r="W20" i="1"/>
  <c r="W16" i="1"/>
  <c r="W12" i="1"/>
  <c r="W8" i="1"/>
  <c r="W31" i="2"/>
  <c r="W27" i="2"/>
  <c r="W23" i="2"/>
  <c r="W19" i="2"/>
  <c r="W15" i="2"/>
  <c r="W11" i="2"/>
  <c r="X9" i="2"/>
  <c r="W55" i="1"/>
  <c r="W51" i="1"/>
  <c r="W47" i="1"/>
  <c r="W43" i="1"/>
  <c r="W39" i="1"/>
  <c r="W35" i="1"/>
  <c r="W31" i="1"/>
  <c r="W27" i="1"/>
  <c r="W23" i="1"/>
  <c r="W19" i="1"/>
  <c r="X17" i="1"/>
  <c r="W15" i="1"/>
  <c r="W11" i="1"/>
  <c r="X23" i="2"/>
  <c r="X49" i="4"/>
  <c r="X49" i="3"/>
  <c r="X33" i="2"/>
  <c r="X11" i="6"/>
  <c r="X39" i="3"/>
  <c r="X25" i="3"/>
  <c r="X9" i="6"/>
  <c r="X43" i="5"/>
  <c r="X51" i="4"/>
  <c r="X25" i="1"/>
  <c r="X7" i="7"/>
  <c r="X7" i="3"/>
  <c r="X41" i="4"/>
  <c r="X55" i="2"/>
  <c r="X49" i="1"/>
  <c r="X7" i="1"/>
  <c r="X27" i="5"/>
  <c r="X17" i="5"/>
  <c r="X33" i="4"/>
  <c r="X22" i="8"/>
  <c r="X18" i="8"/>
  <c r="X14" i="8"/>
  <c r="X50" i="7"/>
  <c r="X46" i="7"/>
  <c r="X42" i="7"/>
  <c r="X38" i="7"/>
  <c r="X34" i="7"/>
  <c r="X30" i="7"/>
  <c r="X26" i="7"/>
  <c r="X22" i="7"/>
  <c r="X18" i="7"/>
  <c r="X14" i="7"/>
  <c r="X10" i="7"/>
  <c r="X50" i="6"/>
  <c r="X26" i="6"/>
  <c r="X53" i="4"/>
  <c r="X23" i="4"/>
  <c r="X19" i="4"/>
  <c r="X33" i="3"/>
  <c r="X20" i="2"/>
  <c r="X41" i="1"/>
  <c r="X7" i="6"/>
  <c r="X47" i="8"/>
  <c r="X43" i="8"/>
  <c r="X27" i="8"/>
  <c r="X23" i="8"/>
  <c r="X19" i="8"/>
  <c r="X15" i="8"/>
  <c r="X11" i="8"/>
  <c r="X55" i="7"/>
  <c r="X47" i="7"/>
  <c r="X43" i="7"/>
  <c r="X27" i="7"/>
  <c r="X23" i="7"/>
  <c r="X19" i="7"/>
  <c r="X15" i="7"/>
  <c r="X11" i="7"/>
  <c r="X55" i="6"/>
  <c r="X51" i="6"/>
  <c r="X47" i="6"/>
  <c r="X43" i="6"/>
  <c r="X39" i="6"/>
  <c r="X35" i="6"/>
  <c r="X31" i="6"/>
  <c r="X27" i="6"/>
  <c r="X23" i="6"/>
  <c r="X51" i="5"/>
  <c r="X49" i="5"/>
  <c r="X45" i="5"/>
  <c r="X25" i="5"/>
  <c r="X23" i="5"/>
  <c r="X19" i="5"/>
  <c r="X41" i="3"/>
  <c r="X36" i="3"/>
  <c r="X17" i="3"/>
  <c r="X9" i="3"/>
  <c r="X41" i="2"/>
  <c r="X39" i="2"/>
  <c r="X26" i="2"/>
  <c r="X44" i="1"/>
  <c r="X19" i="6"/>
  <c r="X17" i="6"/>
  <c r="X13" i="6"/>
  <c r="X55" i="5"/>
  <c r="X41" i="5"/>
  <c r="X39" i="5"/>
  <c r="X35" i="5"/>
  <c r="X23" i="3"/>
  <c r="X19" i="3"/>
  <c r="X49" i="2"/>
  <c r="X47" i="2"/>
  <c r="X43" i="2"/>
  <c r="X17" i="2"/>
  <c r="X9" i="1"/>
  <c r="X54" i="8"/>
  <c r="X50" i="8"/>
  <c r="X46" i="8"/>
  <c r="X42" i="8"/>
  <c r="X38" i="8"/>
  <c r="X34" i="8"/>
  <c r="X30" i="8"/>
  <c r="X26" i="8"/>
  <c r="X10" i="8"/>
  <c r="X54" i="7"/>
  <c r="X54" i="6"/>
  <c r="X46" i="6"/>
  <c r="X42" i="6"/>
  <c r="X38" i="6"/>
  <c r="X34" i="6"/>
  <c r="X30" i="6"/>
  <c r="X22" i="6"/>
  <c r="X13" i="5"/>
  <c r="X9" i="5"/>
  <c r="X47" i="4"/>
  <c r="X15" i="4"/>
  <c r="X25" i="2"/>
  <c r="X23" i="1"/>
  <c r="X10" i="1"/>
  <c r="X7" i="2"/>
  <c r="X55" i="8"/>
  <c r="X51" i="8"/>
  <c r="X39" i="8"/>
  <c r="X35" i="8"/>
  <c r="X31" i="8"/>
  <c r="X51" i="7"/>
  <c r="X39" i="7"/>
  <c r="X35" i="7"/>
  <c r="X31" i="7"/>
  <c r="X29" i="5"/>
  <c r="X43" i="4"/>
  <c r="X37" i="4"/>
  <c r="X17" i="4"/>
  <c r="X55" i="3"/>
  <c r="X42" i="3"/>
  <c r="X12" i="3"/>
  <c r="X55" i="1"/>
  <c r="X51" i="1"/>
  <c r="X39" i="1"/>
  <c r="X33" i="1"/>
  <c r="X31" i="1"/>
  <c r="X27" i="1"/>
  <c r="X52" i="3"/>
  <c r="X28" i="3"/>
  <c r="X11" i="3"/>
  <c r="X42" i="2"/>
  <c r="X26" i="1"/>
  <c r="X52" i="8"/>
  <c r="X48" i="8"/>
  <c r="X44" i="8"/>
  <c r="X40" i="8"/>
  <c r="X36" i="8"/>
  <c r="X32" i="8"/>
  <c r="X28" i="8"/>
  <c r="X24" i="8"/>
  <c r="X20" i="8"/>
  <c r="X16" i="8"/>
  <c r="X12" i="8"/>
  <c r="X8" i="8"/>
  <c r="X52" i="7"/>
  <c r="X48" i="7"/>
  <c r="X44" i="7"/>
  <c r="X40" i="7"/>
  <c r="X36" i="7"/>
  <c r="X32" i="7"/>
  <c r="X28" i="7"/>
  <c r="X24" i="7"/>
  <c r="X20" i="7"/>
  <c r="X16" i="7"/>
  <c r="X12" i="7"/>
  <c r="X8" i="7"/>
  <c r="X52" i="6"/>
  <c r="X48" i="6"/>
  <c r="X44" i="6"/>
  <c r="X40" i="6"/>
  <c r="X36" i="6"/>
  <c r="X32" i="6"/>
  <c r="X28" i="6"/>
  <c r="X24" i="6"/>
  <c r="X37" i="5"/>
  <c r="X31" i="5"/>
  <c r="X21" i="5"/>
  <c r="X15" i="5"/>
  <c r="X51" i="3"/>
  <c r="X44" i="3"/>
  <c r="X31" i="3"/>
  <c r="X27" i="3"/>
  <c r="X10" i="3"/>
  <c r="X52" i="2"/>
  <c r="X35" i="2"/>
  <c r="X28" i="2"/>
  <c r="X15" i="2"/>
  <c r="X11" i="2"/>
  <c r="X42" i="1"/>
  <c r="X36" i="1"/>
  <c r="X19" i="1"/>
  <c r="X12" i="1"/>
  <c r="X9" i="4"/>
  <c r="X35" i="3"/>
  <c r="X15" i="3"/>
  <c r="X36" i="2"/>
  <c r="X19" i="2"/>
  <c r="X12" i="2"/>
  <c r="X47" i="1"/>
  <c r="X43" i="1"/>
  <c r="X20" i="1"/>
  <c r="X7" i="8"/>
  <c r="X7" i="4"/>
  <c r="X53" i="8"/>
  <c r="X49" i="8"/>
  <c r="X45" i="8"/>
  <c r="X41" i="8"/>
  <c r="X37" i="8"/>
  <c r="X33" i="8"/>
  <c r="X29" i="8"/>
  <c r="X25" i="8"/>
  <c r="X21" i="8"/>
  <c r="X17" i="8"/>
  <c r="X13" i="8"/>
  <c r="X9" i="8"/>
  <c r="X53" i="7"/>
  <c r="X49" i="7"/>
  <c r="X45" i="7"/>
  <c r="X41" i="7"/>
  <c r="X37" i="7"/>
  <c r="X33" i="7"/>
  <c r="X29" i="7"/>
  <c r="X25" i="7"/>
  <c r="X21" i="7"/>
  <c r="X17" i="7"/>
  <c r="X13" i="7"/>
  <c r="X9" i="7"/>
  <c r="X53" i="6"/>
  <c r="X49" i="6"/>
  <c r="X45" i="6"/>
  <c r="X41" i="6"/>
  <c r="X37" i="6"/>
  <c r="X33" i="6"/>
  <c r="X29" i="6"/>
  <c r="X25" i="6"/>
  <c r="X21" i="6"/>
  <c r="X15" i="6"/>
  <c r="X53" i="5"/>
  <c r="X47" i="5"/>
  <c r="X11" i="5"/>
  <c r="X55" i="4"/>
  <c r="X45" i="4"/>
  <c r="X39" i="4"/>
  <c r="X31" i="4"/>
  <c r="X25" i="4"/>
  <c r="X47" i="3"/>
  <c r="X43" i="3"/>
  <c r="X26" i="3"/>
  <c r="X20" i="3"/>
  <c r="X51" i="2"/>
  <c r="X44" i="2"/>
  <c r="X31" i="2"/>
  <c r="X27" i="2"/>
  <c r="X10" i="2"/>
  <c r="X52" i="1"/>
  <c r="X35" i="1"/>
  <c r="X28" i="1"/>
  <c r="X15" i="1"/>
  <c r="X11" i="1"/>
  <c r="X54" i="5"/>
  <c r="X46" i="5"/>
  <c r="X38" i="5"/>
  <c r="X30" i="5"/>
  <c r="X14" i="5"/>
  <c r="X54" i="4"/>
  <c r="X26" i="4"/>
  <c r="X10" i="4"/>
  <c r="X16" i="6"/>
  <c r="X8" i="6"/>
  <c r="X40" i="5"/>
  <c r="X24" i="5"/>
  <c r="X8" i="5"/>
  <c r="X40" i="4"/>
  <c r="X29" i="3"/>
  <c r="X13" i="3"/>
  <c r="X45" i="2"/>
  <c r="X29" i="2"/>
  <c r="X13" i="2"/>
  <c r="X45" i="1"/>
  <c r="X29" i="1"/>
  <c r="X13" i="1"/>
  <c r="X18" i="6"/>
  <c r="X10" i="6"/>
  <c r="X50" i="5"/>
  <c r="X42" i="5"/>
  <c r="X34" i="5"/>
  <c r="X26" i="5"/>
  <c r="X18" i="5"/>
  <c r="X10" i="5"/>
  <c r="X50" i="4"/>
  <c r="X42" i="4"/>
  <c r="X34" i="4"/>
  <c r="X28" i="4"/>
  <c r="X18" i="4"/>
  <c r="X12" i="4"/>
  <c r="X50" i="3"/>
  <c r="X34" i="3"/>
  <c r="X18" i="3"/>
  <c r="X50" i="2"/>
  <c r="X34" i="2"/>
  <c r="X18" i="2"/>
  <c r="X50" i="1"/>
  <c r="X34" i="1"/>
  <c r="X18" i="1"/>
  <c r="X14" i="6"/>
  <c r="X22" i="5"/>
  <c r="X46" i="4"/>
  <c r="X38" i="4"/>
  <c r="X20" i="4"/>
  <c r="X48" i="5"/>
  <c r="X32" i="5"/>
  <c r="X16" i="5"/>
  <c r="X48" i="4"/>
  <c r="X29" i="4"/>
  <c r="X13" i="4"/>
  <c r="X45" i="3"/>
  <c r="X20" i="6"/>
  <c r="X12" i="6"/>
  <c r="X52" i="5"/>
  <c r="X44" i="5"/>
  <c r="X36" i="5"/>
  <c r="X28" i="5"/>
  <c r="X20" i="5"/>
  <c r="X12" i="5"/>
  <c r="X52" i="4"/>
  <c r="X44" i="4"/>
  <c r="X36" i="4"/>
  <c r="X27" i="4"/>
  <c r="X21" i="4"/>
  <c r="X11" i="4"/>
  <c r="X53" i="3"/>
  <c r="X37" i="3"/>
  <c r="X21" i="3"/>
  <c r="X53" i="2"/>
  <c r="X37" i="2"/>
  <c r="X21" i="2"/>
  <c r="X53" i="1"/>
  <c r="X37" i="1"/>
  <c r="X21" i="1"/>
  <c r="X30" i="4"/>
  <c r="X22" i="4"/>
  <c r="X14" i="4"/>
  <c r="X54" i="3"/>
  <c r="X46" i="3"/>
  <c r="X38" i="3"/>
  <c r="X30" i="3"/>
  <c r="X22" i="3"/>
  <c r="X14" i="3"/>
  <c r="X54" i="2"/>
  <c r="X46" i="2"/>
  <c r="X38" i="2"/>
  <c r="X30" i="2"/>
  <c r="X22" i="2"/>
  <c r="X14" i="2"/>
  <c r="X54" i="1"/>
  <c r="X46" i="1"/>
  <c r="X38" i="1"/>
  <c r="X30" i="1"/>
  <c r="X22" i="1"/>
  <c r="X14" i="1"/>
  <c r="X32" i="4"/>
  <c r="X24" i="4"/>
  <c r="X16" i="4"/>
  <c r="X8" i="4"/>
  <c r="X48" i="3"/>
  <c r="X40" i="3"/>
  <c r="X32" i="3"/>
  <c r="X24" i="3"/>
  <c r="X16" i="3"/>
  <c r="X8" i="3"/>
  <c r="X48" i="2"/>
  <c r="X40" i="2"/>
  <c r="X32" i="2"/>
  <c r="X24" i="2"/>
  <c r="X16" i="2"/>
  <c r="X8" i="2"/>
  <c r="X48" i="1"/>
  <c r="X40" i="1"/>
  <c r="X32" i="1"/>
  <c r="X24" i="1"/>
  <c r="X16" i="1"/>
  <c r="X8" i="1"/>
</calcChain>
</file>

<file path=xl/sharedStrings.xml><?xml version="1.0" encoding="utf-8"?>
<sst xmlns="http://schemas.openxmlformats.org/spreadsheetml/2006/main" count="4455" uniqueCount="333">
  <si>
    <t>1986年</t>
    <rPh sb="4" eb="5">
      <t>ネン</t>
    </rPh>
    <phoneticPr fontId="2"/>
  </si>
  <si>
    <t>事業所数</t>
    <rPh sb="0" eb="3">
      <t>ジギョウショ</t>
    </rPh>
    <rPh sb="3" eb="4">
      <t>スウ</t>
    </rPh>
    <phoneticPr fontId="2"/>
  </si>
  <si>
    <t>都道府県別・産業中分類別</t>
    <rPh sb="0" eb="4">
      <t>トドウフケン</t>
    </rPh>
    <rPh sb="4" eb="5">
      <t>ベツ</t>
    </rPh>
    <rPh sb="6" eb="8">
      <t>サンギョウ</t>
    </rPh>
    <rPh sb="8" eb="11">
      <t>チュウブンルイ</t>
    </rPh>
    <rPh sb="11" eb="12">
      <t>ベツ</t>
    </rPh>
    <phoneticPr fontId="2"/>
  </si>
  <si>
    <t>　（44非製造業は、新聞業、出版業など）</t>
    <rPh sb="4" eb="8">
      <t>ヒセイゾウギョウ</t>
    </rPh>
    <rPh sb="10" eb="12">
      <t>シンブン</t>
    </rPh>
    <rPh sb="12" eb="13">
      <t>ギョウ</t>
    </rPh>
    <rPh sb="14" eb="17">
      <t>シュッパンギョウ</t>
    </rPh>
    <phoneticPr fontId="2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</si>
  <si>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</si>
  <si>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</si>
  <si>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</si>
  <si>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</si>
  <si>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</si>
  <si>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</si>
  <si>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</si>
  <si>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</si>
  <si>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</si>
  <si>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</si>
  <si>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</si>
  <si>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</si>
  <si>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</si>
  <si>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</si>
  <si>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</si>
  <si>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</si>
  <si>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</si>
  <si>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</si>
  <si>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</si>
  <si>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</si>
  <si>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</si>
  <si>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</si>
  <si>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</si>
  <si>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</si>
  <si>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41</t>
  </si>
  <si>
    <t>総計</t>
  </si>
  <si>
    <t>check</t>
    <phoneticPr fontId="2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</si>
  <si>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</si>
  <si>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</si>
  <si>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</si>
  <si>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</si>
  <si>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</si>
  <si>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</si>
  <si>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</si>
  <si>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</si>
  <si>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</si>
  <si>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</si>
  <si>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</si>
  <si>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</si>
  <si>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</si>
  <si>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</si>
  <si>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</si>
  <si>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</si>
  <si>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</si>
  <si>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</si>
  <si>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</si>
  <si>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</si>
  <si>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</si>
  <si>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</si>
  <si>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</si>
  <si>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</si>
  <si>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非製造業（※）</t>
    <rPh sb="0" eb="4">
      <t>ヒセイゾウギョウ</t>
    </rPh>
    <phoneticPr fontId="2"/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</si>
  <si>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</si>
  <si>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</si>
  <si>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</si>
  <si>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</si>
  <si>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</si>
  <si>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</si>
  <si>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</si>
  <si>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</si>
  <si>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</si>
  <si>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</si>
  <si>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</si>
  <si>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</si>
  <si>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</si>
  <si>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</si>
  <si>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</si>
  <si>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</si>
  <si>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</si>
  <si>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</si>
  <si>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</si>
  <si>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</si>
  <si>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</si>
  <si>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</si>
  <si>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</si>
  <si>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</si>
  <si>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</si>
  <si>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</si>
  <si>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</si>
  <si>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</si>
  <si>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</si>
  <si>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</si>
  <si>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</si>
  <si>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</si>
  <si>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</si>
  <si>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</si>
  <si>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</si>
  <si>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</si>
  <si>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</si>
  <si>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</si>
  <si>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</si>
  <si>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</si>
  <si>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</si>
  <si>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</si>
  <si>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</si>
  <si>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</si>
  <si>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</si>
  <si>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</si>
  <si>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</si>
  <si>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</si>
  <si>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</si>
  <si>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</si>
  <si>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</si>
  <si>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</si>
  <si>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</si>
  <si>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</si>
  <si>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</si>
  <si>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</si>
  <si>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</si>
  <si>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</si>
  <si>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</si>
  <si>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</si>
  <si>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</si>
  <si>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</si>
  <si>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</si>
  <si>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</si>
  <si>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</si>
  <si>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</si>
  <si>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</si>
  <si>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</si>
  <si>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</si>
  <si>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2012年</t>
    <rPh sb="4" eb="5">
      <t>ネン</t>
    </rPh>
    <phoneticPr fontId="2"/>
  </si>
  <si>
    <t>check</t>
    <phoneticPr fontId="2"/>
  </si>
  <si>
    <t>従業者数（人）</t>
    <rPh sb="0" eb="3">
      <t>ジュウギョウシャ</t>
    </rPh>
    <rPh sb="3" eb="4">
      <t>スウ</t>
    </rPh>
    <rPh sb="5" eb="6">
      <t>ニン</t>
    </rPh>
    <phoneticPr fontId="2"/>
  </si>
  <si>
    <t>check</t>
    <phoneticPr fontId="2"/>
  </si>
  <si>
    <t>check</t>
    <phoneticPr fontId="2"/>
  </si>
  <si>
    <t>製造品出荷額等（百万円）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ヒャクマンエン</t>
    </rPh>
    <phoneticPr fontId="2"/>
  </si>
  <si>
    <t>check</t>
    <phoneticPr fontId="2"/>
  </si>
  <si>
    <t>付加価値額（百万円）</t>
    <rPh sb="0" eb="2">
      <t>フカ</t>
    </rPh>
    <rPh sb="2" eb="4">
      <t>カチ</t>
    </rPh>
    <rPh sb="4" eb="5">
      <t>ガク</t>
    </rPh>
    <rPh sb="6" eb="9">
      <t>ヒャクマンエン</t>
    </rPh>
    <phoneticPr fontId="2"/>
  </si>
  <si>
    <t>check</t>
    <phoneticPr fontId="2"/>
  </si>
  <si>
    <t>check</t>
    <phoneticPr fontId="2"/>
  </si>
  <si>
    <t>check</t>
    <phoneticPr fontId="2"/>
  </si>
  <si>
    <t>check</t>
    <phoneticPr fontId="2"/>
  </si>
  <si>
    <t>30人以下は粗付加価値</t>
    <rPh sb="2" eb="3">
      <t>ニン</t>
    </rPh>
    <rPh sb="3" eb="5">
      <t>イカ</t>
    </rPh>
    <rPh sb="6" eb="7">
      <t>ソ</t>
    </rPh>
    <rPh sb="7" eb="9">
      <t>フカ</t>
    </rPh>
    <rPh sb="9" eb="11">
      <t>カチ</t>
    </rPh>
    <phoneticPr fontId="2"/>
  </si>
  <si>
    <t>共通分類</t>
    <rPh sb="0" eb="2">
      <t>キョウツウ</t>
    </rPh>
    <rPh sb="2" eb="4">
      <t>ブンルイ</t>
    </rPh>
    <phoneticPr fontId="4"/>
  </si>
  <si>
    <t>F01_食料品</t>
    <rPh sb="4" eb="7">
      <t>ショクリョウヒン</t>
    </rPh>
    <phoneticPr fontId="4"/>
  </si>
  <si>
    <t>F13_繊維</t>
    <rPh sb="4" eb="6">
      <t>センイ</t>
    </rPh>
    <phoneticPr fontId="4"/>
  </si>
  <si>
    <t>F02_木製品</t>
    <rPh sb="4" eb="7">
      <t>モクセイヒン</t>
    </rPh>
    <phoneticPr fontId="4"/>
  </si>
  <si>
    <t>F03_パルプ紙</t>
    <rPh sb="7" eb="8">
      <t>カミ</t>
    </rPh>
    <phoneticPr fontId="4"/>
  </si>
  <si>
    <t>F14_その他の製造業</t>
    <rPh sb="6" eb="7">
      <t>タ</t>
    </rPh>
    <rPh sb="8" eb="11">
      <t>セイゾウギョウ</t>
    </rPh>
    <phoneticPr fontId="4"/>
  </si>
  <si>
    <t>F04_化学工業</t>
    <rPh sb="4" eb="6">
      <t>カガク</t>
    </rPh>
    <rPh sb="6" eb="8">
      <t>コウギョウ</t>
    </rPh>
    <phoneticPr fontId="4"/>
  </si>
  <si>
    <t>F11_石油石炭製品</t>
    <rPh sb="4" eb="6">
      <t>セキユ</t>
    </rPh>
    <rPh sb="6" eb="8">
      <t>セキタン</t>
    </rPh>
    <rPh sb="8" eb="10">
      <t>セイヒン</t>
    </rPh>
    <phoneticPr fontId="4"/>
  </si>
  <si>
    <t>F10_窯業土石</t>
    <rPh sb="4" eb="6">
      <t>ヨウギョウ</t>
    </rPh>
    <rPh sb="6" eb="8">
      <t>ドセキ</t>
    </rPh>
    <phoneticPr fontId="4"/>
  </si>
  <si>
    <t>F08_一次金属</t>
    <rPh sb="4" eb="6">
      <t>イチジ</t>
    </rPh>
    <rPh sb="6" eb="8">
      <t>キンゾク</t>
    </rPh>
    <phoneticPr fontId="4"/>
  </si>
  <si>
    <t>F09_金属製品</t>
    <rPh sb="4" eb="6">
      <t>キンゾク</t>
    </rPh>
    <rPh sb="6" eb="8">
      <t>セイヒン</t>
    </rPh>
    <phoneticPr fontId="4"/>
  </si>
  <si>
    <t>F05_一般機械</t>
    <rPh sb="4" eb="6">
      <t>イッパン</t>
    </rPh>
    <rPh sb="6" eb="8">
      <t>キカイ</t>
    </rPh>
    <phoneticPr fontId="4"/>
  </si>
  <si>
    <t>F12_電気機械器具</t>
    <rPh sb="4" eb="6">
      <t>デンキ</t>
    </rPh>
    <rPh sb="6" eb="8">
      <t>キカイ</t>
    </rPh>
    <rPh sb="8" eb="10">
      <t>キグ</t>
    </rPh>
    <phoneticPr fontId="4"/>
  </si>
  <si>
    <t>F07_輸送用機械</t>
    <rPh sb="4" eb="7">
      <t>ユソウヨウ</t>
    </rPh>
    <rPh sb="7" eb="9">
      <t>キカイ</t>
    </rPh>
    <phoneticPr fontId="4"/>
  </si>
  <si>
    <t>総計_</t>
  </si>
  <si>
    <t>XX_総計_</t>
    <phoneticPr fontId="2"/>
  </si>
  <si>
    <t>XX_総計_</t>
    <phoneticPr fontId="2"/>
  </si>
  <si>
    <t>XX_総計_</t>
    <phoneticPr fontId="2"/>
  </si>
  <si>
    <t>XX_総計_</t>
    <phoneticPr fontId="2"/>
  </si>
  <si>
    <t>XX_総計_</t>
    <phoneticPr fontId="2"/>
  </si>
  <si>
    <t>09_食料品製造業</t>
  </si>
  <si>
    <t>10_飲料・たばこ・飼料製造業</t>
  </si>
  <si>
    <t>11_繊維工業</t>
  </si>
  <si>
    <t>12_木材・木製品製造業（家具を除く）</t>
  </si>
  <si>
    <t>13_家具・装備品製造業</t>
  </si>
  <si>
    <t>14_パルプ・紙・紙加工品製造業</t>
  </si>
  <si>
    <t>15_印刷・同関連業</t>
  </si>
  <si>
    <t>16_化学工業</t>
  </si>
  <si>
    <t>17_石油製品・石炭製品製造業</t>
  </si>
  <si>
    <t>18_プラスチック製品製造業（別掲を除く）</t>
  </si>
  <si>
    <t>19_ゴム製品製造業</t>
  </si>
  <si>
    <t>20_なめし革・同製品・毛皮製造業</t>
  </si>
  <si>
    <t>21_窯業・土石製品製造業</t>
  </si>
  <si>
    <t>22_鉄鋼業</t>
  </si>
  <si>
    <t>23_非鉄金属製造業</t>
  </si>
  <si>
    <t>24_金属製品製造業</t>
  </si>
  <si>
    <t>25_はん用機械器具製造業</t>
  </si>
  <si>
    <t>26_生産用機械器具製造業</t>
  </si>
  <si>
    <t>27_業務用機械器具製造業</t>
  </si>
  <si>
    <t>28_電子部品・デバイス・電子回路製造業</t>
  </si>
  <si>
    <t>29_電気機械器具製造業</t>
  </si>
  <si>
    <t>30_情報通信機械器具製造業</t>
  </si>
  <si>
    <t>31_輸送用機械器具製造業</t>
  </si>
  <si>
    <t>32_その他の製造業</t>
  </si>
  <si>
    <t>41_非製造業（※）</t>
  </si>
  <si>
    <t>check_</t>
  </si>
  <si>
    <t>01_北海道</t>
  </si>
  <si>
    <t>02_青森</t>
  </si>
  <si>
    <t>03_岩手</t>
  </si>
  <si>
    <t>04_宮城</t>
  </si>
  <si>
    <t>05_秋田</t>
  </si>
  <si>
    <t>06_山形</t>
  </si>
  <si>
    <t>07_福島</t>
  </si>
  <si>
    <t>08_茨城</t>
  </si>
  <si>
    <t>09_栃木</t>
  </si>
  <si>
    <t>10_群馬</t>
  </si>
  <si>
    <t>11_埼玉</t>
  </si>
  <si>
    <t>12_千葉</t>
  </si>
  <si>
    <t>13_東京</t>
  </si>
  <si>
    <t>14_神奈川</t>
  </si>
  <si>
    <t>15_新潟</t>
  </si>
  <si>
    <t>16_富山</t>
  </si>
  <si>
    <t>17_石川</t>
  </si>
  <si>
    <t>18_福井</t>
  </si>
  <si>
    <t>19_山梨</t>
  </si>
  <si>
    <t>20_長野</t>
  </si>
  <si>
    <t>21_岐阜</t>
  </si>
  <si>
    <t>22_静岡</t>
  </si>
  <si>
    <t>23_愛知</t>
  </si>
  <si>
    <t>24_三重</t>
  </si>
  <si>
    <t>25_滋賀</t>
  </si>
  <si>
    <t>26_京都</t>
  </si>
  <si>
    <t>27_大阪</t>
  </si>
  <si>
    <t>28_兵庫</t>
  </si>
  <si>
    <t>29_奈良</t>
  </si>
  <si>
    <t>30_和歌山</t>
  </si>
  <si>
    <t>31_鳥取</t>
  </si>
  <si>
    <t>32_島根</t>
  </si>
  <si>
    <t>33_岡山</t>
  </si>
  <si>
    <t>34_広島</t>
  </si>
  <si>
    <t>35_山口</t>
  </si>
  <si>
    <t>36_徳島</t>
  </si>
  <si>
    <t>37_香川</t>
  </si>
  <si>
    <t>38_愛媛</t>
  </si>
  <si>
    <t>39_高知</t>
  </si>
  <si>
    <t>40_福岡</t>
  </si>
  <si>
    <t>41_佐賀</t>
  </si>
  <si>
    <t>42_長崎</t>
  </si>
  <si>
    <t>43_熊本</t>
  </si>
  <si>
    <t>44_大分</t>
  </si>
  <si>
    <t>45_宮崎</t>
  </si>
  <si>
    <t>46_鹿児島</t>
  </si>
  <si>
    <t>47_沖縄</t>
  </si>
  <si>
    <t>事業所数</t>
  </si>
  <si>
    <t>事業所数</t>
    <phoneticPr fontId="2"/>
  </si>
  <si>
    <t>事業所数</t>
    <phoneticPr fontId="2"/>
  </si>
  <si>
    <t>1986年</t>
  </si>
  <si>
    <t>2012年</t>
  </si>
  <si>
    <t>従業者数</t>
    <rPh sb="0" eb="1">
      <t>ジュウ</t>
    </rPh>
    <rPh sb="1" eb="4">
      <t>ギョウシャスウ</t>
    </rPh>
    <phoneticPr fontId="2"/>
  </si>
  <si>
    <t>出荷額等</t>
    <rPh sb="0" eb="2">
      <t>シュッカ</t>
    </rPh>
    <rPh sb="2" eb="3">
      <t>ガク</t>
    </rPh>
    <rPh sb="3" eb="4">
      <t>トウ</t>
    </rPh>
    <phoneticPr fontId="2"/>
  </si>
  <si>
    <t>1986年</t>
    <rPh sb="4" eb="5">
      <t>ネン</t>
    </rPh>
    <phoneticPr fontId="2"/>
  </si>
  <si>
    <t>付加価値額等</t>
    <rPh sb="0" eb="2">
      <t>フカ</t>
    </rPh>
    <rPh sb="2" eb="4">
      <t>カチ</t>
    </rPh>
    <rPh sb="4" eb="5">
      <t>ガク</t>
    </rPh>
    <rPh sb="5" eb="6">
      <t>トウ</t>
    </rPh>
    <phoneticPr fontId="2"/>
  </si>
  <si>
    <t>T_年次</t>
    <rPh sb="2" eb="4">
      <t>ネンジ</t>
    </rPh>
    <phoneticPr fontId="2"/>
  </si>
  <si>
    <t>T_項目</t>
    <rPh sb="2" eb="4">
      <t>コウモク</t>
    </rPh>
    <phoneticPr fontId="2"/>
  </si>
  <si>
    <t>T_県名</t>
    <rPh sb="2" eb="4">
      <t>ケンメイ</t>
    </rPh>
    <phoneticPr fontId="2"/>
  </si>
  <si>
    <t>X_合計</t>
    <rPh sb="2" eb="4">
      <t>ゴウケイ</t>
    </rPh>
    <phoneticPr fontId="2"/>
  </si>
  <si>
    <t>★非製造業</t>
    <rPh sb="1" eb="5">
      <t>ヒセイゾウギョウ</t>
    </rPh>
    <phoneticPr fontId="2"/>
  </si>
  <si>
    <t>X1_合計除非製造業</t>
    <rPh sb="3" eb="5">
      <t>ゴウケイ</t>
    </rPh>
    <rPh sb="5" eb="6">
      <t>ノゾ</t>
    </rPh>
    <rPh sb="6" eb="10">
      <t>ヒセイゾウギョウ</t>
    </rPh>
    <phoneticPr fontId="2"/>
  </si>
  <si>
    <t>X_地方圏</t>
    <rPh sb="2" eb="5">
      <t>チホウケン</t>
    </rPh>
    <phoneticPr fontId="4"/>
  </si>
  <si>
    <t>02_青森県</t>
  </si>
  <si>
    <t>03_岩手県</t>
  </si>
  <si>
    <t>04_宮城県</t>
  </si>
  <si>
    <t>05_秋田県</t>
  </si>
  <si>
    <t>06_山形県</t>
  </si>
  <si>
    <t>07_福島県</t>
  </si>
  <si>
    <t>08_茨城県</t>
  </si>
  <si>
    <t>09_栃木県</t>
  </si>
  <si>
    <t>10_群馬県</t>
  </si>
  <si>
    <t>11_埼玉県</t>
  </si>
  <si>
    <t>A_東京圏</t>
    <rPh sb="2" eb="5">
      <t>トウキョウケン</t>
    </rPh>
    <phoneticPr fontId="4"/>
  </si>
  <si>
    <t>12_千葉県</t>
  </si>
  <si>
    <t>13_東京都</t>
  </si>
  <si>
    <t>14_神奈川県</t>
  </si>
  <si>
    <t>15_新潟県</t>
  </si>
  <si>
    <t>16_富山県</t>
  </si>
  <si>
    <t>17_石川県</t>
  </si>
  <si>
    <t>18_福井県</t>
  </si>
  <si>
    <t>19_山梨県</t>
  </si>
  <si>
    <t>20_長野県</t>
  </si>
  <si>
    <t>21_岐阜県</t>
  </si>
  <si>
    <t>B_名古屋圏</t>
    <rPh sb="2" eb="5">
      <t>ナゴヤ</t>
    </rPh>
    <rPh sb="5" eb="6">
      <t>ケン</t>
    </rPh>
    <phoneticPr fontId="4"/>
  </si>
  <si>
    <t>22_静岡県</t>
  </si>
  <si>
    <t>23_愛知県</t>
  </si>
  <si>
    <t>24_三重県</t>
  </si>
  <si>
    <t>25_滋賀県</t>
  </si>
  <si>
    <t>26_京都府</t>
  </si>
  <si>
    <t>C_大阪圏</t>
    <rPh sb="2" eb="5">
      <t>オオサカケン</t>
    </rPh>
    <phoneticPr fontId="4"/>
  </si>
  <si>
    <t>27_大阪府</t>
  </si>
  <si>
    <t>28_兵庫県</t>
  </si>
  <si>
    <t>29_奈良県</t>
  </si>
  <si>
    <t>30_和歌山県</t>
  </si>
  <si>
    <t>31_鳥取県</t>
  </si>
  <si>
    <t>32_島根県</t>
  </si>
  <si>
    <t>33_岡山県</t>
  </si>
  <si>
    <t>34_広島県</t>
  </si>
  <si>
    <t>35_山口県</t>
  </si>
  <si>
    <t>36_徳島県</t>
  </si>
  <si>
    <t>37_香川県</t>
  </si>
  <si>
    <t>38_愛媛県</t>
  </si>
  <si>
    <t>39_高知県</t>
  </si>
  <si>
    <t>40_福岡県</t>
  </si>
  <si>
    <t>41_佐賀県</t>
  </si>
  <si>
    <t>42_長崎県</t>
  </si>
  <si>
    <t>43_熊本県</t>
  </si>
  <si>
    <t>44_大分県</t>
  </si>
  <si>
    <t>45_宮崎県</t>
  </si>
  <si>
    <t>46_鹿児島県</t>
  </si>
  <si>
    <t>47_沖縄県</t>
  </si>
  <si>
    <t>CHKSUM</t>
    <phoneticPr fontId="2"/>
  </si>
  <si>
    <t>1986年事業所数</t>
    <rPh sb="4" eb="5">
      <t>ネン</t>
    </rPh>
    <rPh sb="5" eb="7">
      <t>ジギョウ</t>
    </rPh>
    <rPh sb="8" eb="9">
      <t>スウ</t>
    </rPh>
    <phoneticPr fontId="2"/>
  </si>
  <si>
    <t>2012事業所数</t>
    <rPh sb="4" eb="7">
      <t>ジギョウショ</t>
    </rPh>
    <rPh sb="7" eb="8">
      <t>スウ</t>
    </rPh>
    <phoneticPr fontId="2"/>
  </si>
  <si>
    <t>2012従業者数</t>
    <rPh sb="4" eb="5">
      <t>ジュウ</t>
    </rPh>
    <rPh sb="5" eb="8">
      <t>ギョウシャスウ</t>
    </rPh>
    <phoneticPr fontId="2"/>
  </si>
  <si>
    <t>1986従業者数</t>
    <rPh sb="4" eb="5">
      <t>ジュウ</t>
    </rPh>
    <rPh sb="5" eb="8">
      <t>ギョウシャスウ</t>
    </rPh>
    <phoneticPr fontId="2"/>
  </si>
  <si>
    <t>1986出荷額等</t>
    <rPh sb="4" eb="6">
      <t>シュッカ</t>
    </rPh>
    <rPh sb="6" eb="7">
      <t>ガク</t>
    </rPh>
    <rPh sb="7" eb="8">
      <t>トウ</t>
    </rPh>
    <phoneticPr fontId="2"/>
  </si>
  <si>
    <t>1986VA</t>
    <phoneticPr fontId="2"/>
  </si>
  <si>
    <t>2012出荷額等</t>
    <rPh sb="4" eb="6">
      <t>シュッカ</t>
    </rPh>
    <rPh sb="6" eb="7">
      <t>ガク</t>
    </rPh>
    <rPh sb="7" eb="8">
      <t>トウ</t>
    </rPh>
    <phoneticPr fontId="2"/>
  </si>
  <si>
    <t>2012VA</t>
    <phoneticPr fontId="2"/>
  </si>
  <si>
    <t>[全国合計]</t>
    <rPh sb="1" eb="3">
      <t>ゼンコク</t>
    </rPh>
    <rPh sb="3" eb="5">
      <t>ゴウケイ</t>
    </rPh>
    <phoneticPr fontId="2"/>
  </si>
  <si>
    <t>東京圏</t>
    <rPh sb="0" eb="3">
      <t>トウキョウケン</t>
    </rPh>
    <phoneticPr fontId="2"/>
  </si>
  <si>
    <t>名古屋圏</t>
    <rPh sb="0" eb="3">
      <t>ナゴヤ</t>
    </rPh>
    <rPh sb="3" eb="4">
      <t>ケン</t>
    </rPh>
    <phoneticPr fontId="2"/>
  </si>
  <si>
    <t>地方圏</t>
    <rPh sb="0" eb="3">
      <t>チホウケン</t>
    </rPh>
    <phoneticPr fontId="2"/>
  </si>
  <si>
    <t>食料品</t>
    <rPh sb="0" eb="3">
      <t>ショクリョウヒン</t>
    </rPh>
    <phoneticPr fontId="4"/>
  </si>
  <si>
    <t>木製品</t>
    <rPh sb="0" eb="3">
      <t>モクセイヒン</t>
    </rPh>
    <phoneticPr fontId="4"/>
  </si>
  <si>
    <t>パルプ紙</t>
    <rPh sb="3" eb="4">
      <t>カミ</t>
    </rPh>
    <phoneticPr fontId="4"/>
  </si>
  <si>
    <t>化学工業</t>
    <rPh sb="0" eb="2">
      <t>カガク</t>
    </rPh>
    <rPh sb="2" eb="4">
      <t>コウギョウ</t>
    </rPh>
    <phoneticPr fontId="4"/>
  </si>
  <si>
    <t>一般機械</t>
    <rPh sb="0" eb="2">
      <t>イッパン</t>
    </rPh>
    <rPh sb="2" eb="4">
      <t>キカイ</t>
    </rPh>
    <phoneticPr fontId="4"/>
  </si>
  <si>
    <t>一次金属</t>
    <rPh sb="0" eb="2">
      <t>イチジ</t>
    </rPh>
    <rPh sb="2" eb="4">
      <t>キンゾク</t>
    </rPh>
    <phoneticPr fontId="4"/>
  </si>
  <si>
    <t>窯業土石</t>
    <rPh sb="0" eb="2">
      <t>ヨウギョウ</t>
    </rPh>
    <rPh sb="2" eb="4">
      <t>ドセキ</t>
    </rPh>
    <phoneticPr fontId="4"/>
  </si>
  <si>
    <t>石油石炭製品</t>
    <rPh sb="0" eb="2">
      <t>セキユ</t>
    </rPh>
    <rPh sb="2" eb="4">
      <t>セキタン</t>
    </rPh>
    <rPh sb="4" eb="6">
      <t>セイヒン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</si>
  <si>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</si>
  <si>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繊維</t>
    <rPh sb="0" eb="2">
      <t>センイ</t>
    </rPh>
    <phoneticPr fontId="4"/>
  </si>
  <si>
    <t>その他の製造業</t>
    <rPh sb="2" eb="3">
      <t>タ</t>
    </rPh>
    <rPh sb="4" eb="7">
      <t>セイゾウギョウ</t>
    </rPh>
    <phoneticPr fontId="4"/>
  </si>
  <si>
    <t>大阪圏</t>
    <rPh sb="0" eb="3">
      <t>オオサカケン</t>
    </rPh>
    <phoneticPr fontId="2"/>
  </si>
  <si>
    <t>金属製品</t>
    <rPh sb="0" eb="2">
      <t>キンゾク</t>
    </rPh>
    <rPh sb="2" eb="4">
      <t>セイヒン</t>
    </rPh>
    <phoneticPr fontId="4"/>
  </si>
  <si>
    <t>輸送用
機械</t>
    <rPh sb="0" eb="3">
      <t>ユソウヨウ</t>
    </rPh>
    <rPh sb="4" eb="6">
      <t>キカイ</t>
    </rPh>
    <phoneticPr fontId="4"/>
  </si>
  <si>
    <t>資料：経済産業省「工業統計」再編加工</t>
  </si>
  <si>
    <t>(注)1.1986年と2012年の従業者数の変化を示している。</t>
  </si>
  <si>
    <t>　　2.産業分類は、2002年3月改訂のものに従っている。1986年と2012年の産業分類については、産業分類を小分類レベルで共通分類にくくり直し</t>
  </si>
  <si>
    <t>　　　た。また、新聞業・印刷業等、1986年時点では製造業として認識されていたが、2012年時点では情報通信業など製造業ではなくなった業種は</t>
  </si>
  <si>
    <t>　　　除いている。　　</t>
  </si>
  <si>
    <t xml:space="preserve">    3.従業者数4名以上の事業所を対象として、従業者を集計している。</t>
  </si>
  <si>
    <t>　　4.東京圏：埼玉県・千葉県・東京都・神奈川県、名古屋圏：岐阜県・愛知県・三重県、大阪圏：京都府・大阪府・兵庫県・奈良県、</t>
  </si>
  <si>
    <t>　　　三大都市圏：東京圏・名古屋圏・大阪圏、地方圏：三大都市圏以外</t>
  </si>
  <si>
    <t>（人）</t>
    <rPh sb="1" eb="2">
      <t>ニン</t>
    </rPh>
    <phoneticPr fontId="2"/>
  </si>
  <si>
    <t>第3-2-12図 都市圏別に見た従業者数の変化(製造業中分類)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</si>
</sst>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.0;[Red]\-#,##0.0"/>
    <numFmt numFmtId="178" formatCode="#,##0_ 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sz val="9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5" fillId="0" borderId="10" xfId="0" applyFont="1" applyBorder="1"/>
    <xf numFmtId="0" fontId="5" fillId="0" borderId="4" xfId="0" applyFont="1" applyBorder="1"/>
    <xf numFmtId="0" fontId="3" fillId="4" borderId="12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10" borderId="11" xfId="0" applyFont="1" applyFill="1" applyBorder="1" applyAlignment="1">
      <alignment vertical="center"/>
    </xf>
    <xf numFmtId="0" fontId="3" fillId="9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5" fillId="11" borderId="11" xfId="0" applyFont="1" applyFill="1" applyBorder="1"/>
    <xf numFmtId="0" fontId="3" fillId="8" borderId="11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3" fillId="12" borderId="11" xfId="0" applyFont="1" applyFill="1" applyBorder="1" applyAlignment="1">
      <alignment vertical="center"/>
    </xf>
    <xf numFmtId="0" fontId="3" fillId="13" borderId="11" xfId="0" applyFont="1" applyFill="1" applyBorder="1" applyAlignment="1">
      <alignment vertical="center"/>
    </xf>
    <xf numFmtId="0" fontId="3" fillId="14" borderId="11" xfId="0" applyFont="1" applyFill="1" applyBorder="1" applyAlignment="1">
      <alignment vertical="center"/>
    </xf>
    <xf numFmtId="0" fontId="3" fillId="15" borderId="11" xfId="0" applyFont="1" applyFill="1" applyBorder="1" applyAlignment="1">
      <alignment vertical="center"/>
    </xf>
    <xf numFmtId="0" fontId="3" fillId="16" borderId="13" xfId="0" applyFont="1" applyFill="1" applyBorder="1" applyAlignment="1">
      <alignment vertical="center"/>
    </xf>
    <xf numFmtId="0" fontId="6" fillId="0" borderId="0" xfId="0" applyFont="1"/>
    <xf numFmtId="0" fontId="3" fillId="0" borderId="5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4" xfId="0" applyFont="1" applyBorder="1"/>
    <xf numFmtId="0" fontId="3" fillId="11" borderId="11" xfId="0" applyFont="1" applyFill="1" applyBorder="1"/>
    <xf numFmtId="0" fontId="3" fillId="5" borderId="0" xfId="0" applyFont="1" applyFill="1"/>
    <xf numFmtId="0" fontId="3" fillId="4" borderId="0" xfId="0" applyFont="1" applyFill="1"/>
    <xf numFmtId="38" fontId="3" fillId="0" borderId="0" xfId="1" applyFont="1" applyAlignment="1"/>
    <xf numFmtId="38" fontId="6" fillId="0" borderId="0" xfId="0" applyNumberFormat="1" applyFont="1"/>
    <xf numFmtId="0" fontId="3" fillId="0" borderId="0" xfId="0" applyFont="1" applyFill="1"/>
    <xf numFmtId="0" fontId="3" fillId="6" borderId="0" xfId="0" applyFont="1" applyFill="1"/>
    <xf numFmtId="0" fontId="5" fillId="0" borderId="0" xfId="0" applyFont="1" applyFill="1"/>
    <xf numFmtId="0" fontId="6" fillId="0" borderId="0" xfId="0" applyFont="1" applyFill="1"/>
    <xf numFmtId="38" fontId="3" fillId="0" borderId="0" xfId="0" applyNumberFormat="1" applyFont="1" applyFill="1"/>
    <xf numFmtId="0" fontId="3" fillId="16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11" borderId="11" xfId="0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38" fontId="3" fillId="17" borderId="0" xfId="1" applyFont="1" applyFill="1" applyAlignment="1"/>
    <xf numFmtId="38" fontId="3" fillId="12" borderId="0" xfId="0" applyNumberFormat="1" applyFont="1" applyFill="1"/>
    <xf numFmtId="0" fontId="3" fillId="9" borderId="12" xfId="0" applyFont="1" applyFill="1" applyBorder="1" applyAlignment="1">
      <alignment vertical="center"/>
    </xf>
    <xf numFmtId="38" fontId="3" fillId="12" borderId="11" xfId="0" applyNumberFormat="1" applyFont="1" applyFill="1" applyBorder="1"/>
    <xf numFmtId="38" fontId="3" fillId="12" borderId="2" xfId="0" applyNumberFormat="1" applyFont="1" applyFill="1" applyBorder="1"/>
    <xf numFmtId="38" fontId="7" fillId="0" borderId="11" xfId="1" applyFont="1" applyBorder="1">
      <alignment vertical="center"/>
    </xf>
    <xf numFmtId="38" fontId="7" fillId="0" borderId="0" xfId="1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10" xfId="1" applyFont="1" applyBorder="1">
      <alignment vertical="center"/>
    </xf>
    <xf numFmtId="0" fontId="5" fillId="0" borderId="26" xfId="0" applyFont="1" applyBorder="1"/>
    <xf numFmtId="0" fontId="3" fillId="4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10" borderId="28" xfId="0" applyFont="1" applyFill="1" applyBorder="1" applyAlignment="1">
      <alignment vertical="center"/>
    </xf>
    <xf numFmtId="0" fontId="3" fillId="12" borderId="28" xfId="0" applyFont="1" applyFill="1" applyBorder="1" applyAlignment="1">
      <alignment vertical="center"/>
    </xf>
    <xf numFmtId="0" fontId="3" fillId="11" borderId="28" xfId="0" applyFont="1" applyFill="1" applyBorder="1" applyAlignment="1">
      <alignment vertical="center"/>
    </xf>
    <xf numFmtId="0" fontId="3" fillId="13" borderId="28" xfId="0" applyFont="1" applyFill="1" applyBorder="1" applyAlignment="1">
      <alignment vertical="center"/>
    </xf>
    <xf numFmtId="0" fontId="3" fillId="8" borderId="28" xfId="0" applyFont="1" applyFill="1" applyBorder="1" applyAlignment="1">
      <alignment vertical="center"/>
    </xf>
    <xf numFmtId="0" fontId="3" fillId="16" borderId="28" xfId="0" applyFont="1" applyFill="1" applyBorder="1" applyAlignment="1">
      <alignment vertical="center"/>
    </xf>
    <xf numFmtId="0" fontId="3" fillId="15" borderId="28" xfId="0" applyFont="1" applyFill="1" applyBorder="1" applyAlignment="1">
      <alignment vertical="center"/>
    </xf>
    <xf numFmtId="0" fontId="3" fillId="14" borderId="28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7" borderId="28" xfId="0" applyFont="1" applyFill="1" applyBorder="1" applyAlignment="1">
      <alignment vertical="center"/>
    </xf>
    <xf numFmtId="0" fontId="3" fillId="9" borderId="28" xfId="0" applyFont="1" applyFill="1" applyBorder="1" applyAlignment="1">
      <alignment vertical="center"/>
    </xf>
    <xf numFmtId="0" fontId="5" fillId="0" borderId="29" xfId="0" applyFont="1" applyFill="1" applyBorder="1"/>
    <xf numFmtId="38" fontId="5" fillId="0" borderId="17" xfId="1" applyFont="1" applyFill="1" applyBorder="1" applyAlignment="1"/>
    <xf numFmtId="38" fontId="5" fillId="0" borderId="18" xfId="1" applyFont="1" applyFill="1" applyBorder="1" applyAlignment="1"/>
    <xf numFmtId="38" fontId="5" fillId="0" borderId="19" xfId="1" applyFont="1" applyFill="1" applyBorder="1" applyAlignment="1"/>
    <xf numFmtId="38" fontId="5" fillId="0" borderId="20" xfId="1" applyFont="1" applyFill="1" applyBorder="1" applyAlignment="1"/>
    <xf numFmtId="38" fontId="5" fillId="0" borderId="21" xfId="1" applyFont="1" applyFill="1" applyBorder="1" applyAlignment="1"/>
    <xf numFmtId="38" fontId="5" fillId="0" borderId="22" xfId="1" applyFont="1" applyFill="1" applyBorder="1" applyAlignment="1"/>
    <xf numFmtId="38" fontId="5" fillId="0" borderId="23" xfId="1" applyFont="1" applyFill="1" applyBorder="1" applyAlignment="1"/>
    <xf numFmtId="38" fontId="5" fillId="0" borderId="24" xfId="1" applyFont="1" applyFill="1" applyBorder="1" applyAlignment="1"/>
    <xf numFmtId="38" fontId="5" fillId="0" borderId="25" xfId="1" applyFont="1" applyFill="1" applyBorder="1" applyAlignment="1"/>
    <xf numFmtId="38" fontId="5" fillId="0" borderId="0" xfId="1" applyFont="1" applyFill="1" applyAlignment="1"/>
    <xf numFmtId="38" fontId="5" fillId="0" borderId="0" xfId="1" applyFont="1" applyAlignment="1"/>
    <xf numFmtId="38" fontId="3" fillId="0" borderId="5" xfId="1" applyFont="1" applyBorder="1" applyAlignment="1"/>
    <xf numFmtId="38" fontId="3" fillId="0" borderId="15" xfId="1" applyFont="1" applyBorder="1" applyAlignment="1"/>
    <xf numFmtId="38" fontId="3" fillId="0" borderId="6" xfId="1" applyFont="1" applyBorder="1" applyAlignment="1"/>
    <xf numFmtId="38" fontId="3" fillId="0" borderId="7" xfId="1" applyFont="1" applyBorder="1" applyAlignment="1"/>
    <xf numFmtId="38" fontId="3" fillId="0" borderId="0" xfId="1" applyFont="1" applyBorder="1" applyAlignment="1"/>
    <xf numFmtId="38" fontId="3" fillId="0" borderId="8" xfId="1" applyFont="1" applyBorder="1" applyAlignment="1"/>
    <xf numFmtId="38" fontId="3" fillId="0" borderId="10" xfId="1" applyFont="1" applyBorder="1" applyAlignment="1"/>
    <xf numFmtId="38" fontId="3" fillId="0" borderId="16" xfId="1" applyFont="1" applyBorder="1" applyAlignment="1"/>
    <xf numFmtId="38" fontId="3" fillId="0" borderId="4" xfId="1" applyFont="1" applyBorder="1" applyAlignment="1"/>
    <xf numFmtId="38" fontId="5" fillId="0" borderId="5" xfId="1" applyFont="1" applyBorder="1" applyAlignment="1"/>
    <xf numFmtId="38" fontId="3" fillId="0" borderId="26" xfId="1" applyFont="1" applyBorder="1" applyAlignment="1"/>
    <xf numFmtId="38" fontId="3" fillId="0" borderId="30" xfId="1" applyFont="1" applyBorder="1" applyAlignment="1"/>
    <xf numFmtId="38" fontId="3" fillId="0" borderId="3" xfId="1" applyFont="1" applyBorder="1" applyAlignment="1"/>
    <xf numFmtId="38" fontId="3" fillId="12" borderId="26" xfId="1" applyFont="1" applyFill="1" applyBorder="1" applyAlignment="1"/>
    <xf numFmtId="38" fontId="3" fillId="12" borderId="30" xfId="1" applyFont="1" applyFill="1" applyBorder="1" applyAlignment="1"/>
    <xf numFmtId="38" fontId="3" fillId="12" borderId="3" xfId="1" applyFont="1" applyFill="1" applyBorder="1" applyAlignment="1"/>
    <xf numFmtId="177" fontId="5" fillId="0" borderId="0" xfId="1" applyNumberFormat="1" applyFont="1" applyAlignment="1"/>
    <xf numFmtId="178" fontId="5" fillId="0" borderId="31" xfId="1" applyNumberFormat="1" applyFont="1" applyFill="1" applyBorder="1" applyAlignment="1"/>
    <xf numFmtId="178" fontId="5" fillId="0" borderId="31" xfId="1" applyNumberFormat="1" applyFont="1" applyFill="1" applyBorder="1" applyAlignment="1">
      <alignment horizontal="center"/>
    </xf>
    <xf numFmtId="38" fontId="5" fillId="0" borderId="0" xfId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altLang="ja-JP" sz="1400"/>
              <a:t>【C_</a:t>
            </a:r>
            <a:r>
              <a:rPr lang="ja-JP" altLang="en-US" sz="1400"/>
              <a:t>大阪圏</a:t>
            </a:r>
            <a:r>
              <a:rPr lang="en-US" altLang="ja-JP" sz="1400"/>
              <a:t>】</a:t>
            </a:r>
            <a:r>
              <a:rPr lang="ja-JP" altLang="en-US" sz="1400"/>
              <a:t>工業統計 </a:t>
            </a:r>
            <a:r>
              <a:rPr lang="en-US" altLang="ja-JP" sz="1400"/>
              <a:t>1986</a:t>
            </a:r>
            <a:r>
              <a:rPr lang="ja-JP" altLang="en-US" sz="1400"/>
              <a:t>～</a:t>
            </a:r>
            <a:r>
              <a:rPr lang="en-US" altLang="ja-JP" sz="1400"/>
              <a:t>2012 </a:t>
            </a:r>
            <a:r>
              <a:rPr lang="ja-JP" altLang="en-US" sz="1400"/>
              <a:t>共通中分類別　</a:t>
            </a:r>
            <a:r>
              <a:rPr lang="ja-JP" altLang="ja-JP" sz="1400" b="1" i="0" u="none" strike="noStrike" baseline="0">
                <a:effectLst/>
              </a:rPr>
              <a:t>従業者数</a:t>
            </a:r>
            <a:r>
              <a:rPr lang="ja-JP" altLang="en-US" sz="1400"/>
              <a:t>推移</a:t>
            </a:r>
            <a:r>
              <a:rPr lang="en-US" altLang="ja-JP" sz="1400"/>
              <a:t> </a:t>
            </a:r>
            <a:endParaRPr lang="ja-JP" altLang="en-US" sz="1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615276783583866E-2"/>
          <c:y val="0.13043302697530701"/>
          <c:w val="0.86986661282724276"/>
          <c:h val="0.45172903554279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'第3-2-12図 '!#REF!</c:f>
              <c:strCache>
                <c:ptCount val="1"/>
                <c:pt idx="0">
                  <c:v>1986従業者数 C_大阪圏</c:v>
                </c:pt>
              </c:strCache>
            </c:strRef>
          </c:tx>
          <c:invertIfNegative val="0"/>
          <c:cat>
            <c:strRef>
              <c:f>'第3-2-12図 '!#REF!</c:f>
              <c:strCache>
                <c:ptCount val="13"/>
                <c:pt idx="0">
                  <c:v>F01_食料品</c:v>
                </c:pt>
                <c:pt idx="1">
                  <c:v>F02_木製品</c:v>
                </c:pt>
                <c:pt idx="2">
                  <c:v>F03_パルプ紙</c:v>
                </c:pt>
                <c:pt idx="3">
                  <c:v>F04_化学工業</c:v>
                </c:pt>
                <c:pt idx="4">
                  <c:v>F05_一般機械</c:v>
                </c:pt>
                <c:pt idx="5">
                  <c:v>F07_輸送用機械</c:v>
                </c:pt>
                <c:pt idx="6">
                  <c:v>F08_一次金属</c:v>
                </c:pt>
                <c:pt idx="7">
                  <c:v>F09_金属製品</c:v>
                </c:pt>
                <c:pt idx="8">
                  <c:v>F10_窯業土石</c:v>
                </c:pt>
                <c:pt idx="9">
                  <c:v>F11_石油石炭製品</c:v>
                </c:pt>
                <c:pt idx="10">
                  <c:v>F12_電気機械器具</c:v>
                </c:pt>
                <c:pt idx="11">
                  <c:v>F13_繊維</c:v>
                </c:pt>
                <c:pt idx="12">
                  <c:v>F14_その他の製造業</c:v>
                </c:pt>
              </c:strCache>
            </c:strRef>
          </c:cat>
          <c:val>
            <c:numRef>
              <c:f>'第3-2-12図 '!#REF!</c:f>
              <c:numCache>
                <c:formatCode>#,##0_);[Red]\(#,##0\)</c:formatCode>
                <c:ptCount val="13"/>
                <c:pt idx="0">
                  <c:v>149935</c:v>
                </c:pt>
                <c:pt idx="1">
                  <c:v>52858</c:v>
                </c:pt>
                <c:pt idx="2">
                  <c:v>46847</c:v>
                </c:pt>
                <c:pt idx="3">
                  <c:v>80231</c:v>
                </c:pt>
                <c:pt idx="4">
                  <c:v>239060</c:v>
                </c:pt>
                <c:pt idx="5">
                  <c:v>81191</c:v>
                </c:pt>
                <c:pt idx="6">
                  <c:v>114584</c:v>
                </c:pt>
                <c:pt idx="7">
                  <c:v>164077</c:v>
                </c:pt>
                <c:pt idx="8">
                  <c:v>43261</c:v>
                </c:pt>
                <c:pt idx="9">
                  <c:v>4836</c:v>
                </c:pt>
                <c:pt idx="10">
                  <c:v>237661</c:v>
                </c:pt>
                <c:pt idx="11">
                  <c:v>203668</c:v>
                </c:pt>
                <c:pt idx="12">
                  <c:v>253648</c:v>
                </c:pt>
              </c:numCache>
            </c:numRef>
          </c:val>
        </c:ser>
        <c:ser>
          <c:idx val="1"/>
          <c:order val="1"/>
          <c:tx>
            <c:strRef>
              <c:f>'第3-2-12図 '!#REF!</c:f>
              <c:strCache>
                <c:ptCount val="1"/>
                <c:pt idx="0">
                  <c:v>2012従業者数 C_大阪圏</c:v>
                </c:pt>
              </c:strCache>
            </c:strRef>
          </c:tx>
          <c:invertIfNegative val="0"/>
          <c:cat>
            <c:strRef>
              <c:f>'第3-2-12図 '!#REF!</c:f>
              <c:strCache>
                <c:ptCount val="13"/>
                <c:pt idx="0">
                  <c:v>F01_食料品</c:v>
                </c:pt>
                <c:pt idx="1">
                  <c:v>F02_木製品</c:v>
                </c:pt>
                <c:pt idx="2">
                  <c:v>F03_パルプ紙</c:v>
                </c:pt>
                <c:pt idx="3">
                  <c:v>F04_化学工業</c:v>
                </c:pt>
                <c:pt idx="4">
                  <c:v>F05_一般機械</c:v>
                </c:pt>
                <c:pt idx="5">
                  <c:v>F07_輸送用機械</c:v>
                </c:pt>
                <c:pt idx="6">
                  <c:v>F08_一次金属</c:v>
                </c:pt>
                <c:pt idx="7">
                  <c:v>F09_金属製品</c:v>
                </c:pt>
                <c:pt idx="8">
                  <c:v>F10_窯業土石</c:v>
                </c:pt>
                <c:pt idx="9">
                  <c:v>F11_石油石炭製品</c:v>
                </c:pt>
                <c:pt idx="10">
                  <c:v>F12_電気機械器具</c:v>
                </c:pt>
                <c:pt idx="11">
                  <c:v>F13_繊維</c:v>
                </c:pt>
                <c:pt idx="12">
                  <c:v>F14_その他の製造業</c:v>
                </c:pt>
              </c:strCache>
            </c:strRef>
          </c:cat>
          <c:val>
            <c:numRef>
              <c:f>'第3-2-12図 '!#REF!</c:f>
              <c:numCache>
                <c:formatCode>#,##0_);[Red]\(#,##0\)</c:formatCode>
                <c:ptCount val="13"/>
                <c:pt idx="0">
                  <c:v>145701</c:v>
                </c:pt>
                <c:pt idx="1">
                  <c:v>24919</c:v>
                </c:pt>
                <c:pt idx="2">
                  <c:v>27960</c:v>
                </c:pt>
                <c:pt idx="3">
                  <c:v>60853</c:v>
                </c:pt>
                <c:pt idx="4">
                  <c:v>177290</c:v>
                </c:pt>
                <c:pt idx="5">
                  <c:v>62343</c:v>
                </c:pt>
                <c:pt idx="6">
                  <c:v>59235</c:v>
                </c:pt>
                <c:pt idx="7">
                  <c:v>104490</c:v>
                </c:pt>
                <c:pt idx="8">
                  <c:v>21099</c:v>
                </c:pt>
                <c:pt idx="9">
                  <c:v>3126</c:v>
                </c:pt>
                <c:pt idx="10">
                  <c:v>125510</c:v>
                </c:pt>
                <c:pt idx="11">
                  <c:v>41970</c:v>
                </c:pt>
                <c:pt idx="12">
                  <c:v>146975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79296"/>
        <c:axId val="194280832"/>
      </c:barChart>
      <c:catAx>
        <c:axId val="194279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94280832"/>
        <c:crosses val="autoZero"/>
        <c:auto val="1"/>
        <c:lblAlgn val="ctr"/>
        <c:lblOffset val="100"/>
        <c:noMultiLvlLbl val="0"/>
      </c:catAx>
      <c:valAx>
        <c:axId val="1942808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4279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7518810148731427E-2"/>
          <c:y val="0.16165521115880579"/>
          <c:w val="0.24305539381979066"/>
          <c:h val="0.1802460308521605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altLang="ja-JP" sz="1400"/>
              <a:t>【X_</a:t>
            </a:r>
            <a:r>
              <a:rPr lang="ja-JP" altLang="en-US" sz="1400"/>
              <a:t>地方圏</a:t>
            </a:r>
            <a:r>
              <a:rPr lang="en-US" altLang="ja-JP" sz="1400"/>
              <a:t>】</a:t>
            </a:r>
            <a:r>
              <a:rPr lang="ja-JP" altLang="en-US" sz="1400"/>
              <a:t>工業統計 </a:t>
            </a:r>
            <a:r>
              <a:rPr lang="en-US" altLang="ja-JP" sz="1400"/>
              <a:t>1986</a:t>
            </a:r>
            <a:r>
              <a:rPr lang="ja-JP" altLang="en-US" sz="1400"/>
              <a:t>～</a:t>
            </a:r>
            <a:r>
              <a:rPr lang="en-US" altLang="ja-JP" sz="1400"/>
              <a:t>2012 </a:t>
            </a:r>
            <a:r>
              <a:rPr lang="ja-JP" altLang="en-US" sz="1400"/>
              <a:t>共通中分類別　</a:t>
            </a:r>
            <a:r>
              <a:rPr lang="ja-JP" altLang="ja-JP" sz="1400" b="1" i="0" u="none" strike="noStrike" baseline="0">
                <a:effectLst/>
              </a:rPr>
              <a:t>従業者数</a:t>
            </a:r>
            <a:r>
              <a:rPr lang="ja-JP" altLang="en-US" sz="1400"/>
              <a:t>推移</a:t>
            </a:r>
            <a:r>
              <a:rPr lang="en-US" altLang="ja-JP" sz="1400"/>
              <a:t> </a:t>
            </a:r>
            <a:endParaRPr lang="ja-JP" altLang="en-US" sz="1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615276783583866E-2"/>
          <c:y val="0.13043302697530701"/>
          <c:w val="0.86986661282724276"/>
          <c:h val="0.45172903554279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'第3-2-12図 '!#REF!</c:f>
              <c:strCache>
                <c:ptCount val="1"/>
                <c:pt idx="0">
                  <c:v>1986従業者数 X_地方圏</c:v>
                </c:pt>
              </c:strCache>
            </c:strRef>
          </c:tx>
          <c:invertIfNegative val="0"/>
          <c:cat>
            <c:strRef>
              <c:f>'第3-2-12図 '!#REF!</c:f>
              <c:strCache>
                <c:ptCount val="13"/>
                <c:pt idx="0">
                  <c:v>F01_食料品</c:v>
                </c:pt>
                <c:pt idx="1">
                  <c:v>F02_木製品</c:v>
                </c:pt>
                <c:pt idx="2">
                  <c:v>F03_パルプ紙</c:v>
                </c:pt>
                <c:pt idx="3">
                  <c:v>F04_化学工業</c:v>
                </c:pt>
                <c:pt idx="4">
                  <c:v>F05_一般機械</c:v>
                </c:pt>
                <c:pt idx="5">
                  <c:v>F07_輸送用機械</c:v>
                </c:pt>
                <c:pt idx="6">
                  <c:v>F08_一次金属</c:v>
                </c:pt>
                <c:pt idx="7">
                  <c:v>F09_金属製品</c:v>
                </c:pt>
                <c:pt idx="8">
                  <c:v>F10_窯業土石</c:v>
                </c:pt>
                <c:pt idx="9">
                  <c:v>F11_石油石炭製品</c:v>
                </c:pt>
                <c:pt idx="10">
                  <c:v>F12_電気機械器具</c:v>
                </c:pt>
                <c:pt idx="11">
                  <c:v>F13_繊維</c:v>
                </c:pt>
                <c:pt idx="12">
                  <c:v>F14_その他の製造業</c:v>
                </c:pt>
              </c:strCache>
            </c:strRef>
          </c:cat>
          <c:val>
            <c:numRef>
              <c:f>'第3-2-12図 '!#REF!</c:f>
              <c:numCache>
                <c:formatCode>#,##0_);[Red]\(#,##0\)</c:formatCode>
                <c:ptCount val="13"/>
                <c:pt idx="0">
                  <c:v>739995</c:v>
                </c:pt>
                <c:pt idx="1">
                  <c:v>320514</c:v>
                </c:pt>
                <c:pt idx="2">
                  <c:v>143006</c:v>
                </c:pt>
                <c:pt idx="3">
                  <c:v>151075</c:v>
                </c:pt>
                <c:pt idx="4">
                  <c:v>563230</c:v>
                </c:pt>
                <c:pt idx="5">
                  <c:v>362534</c:v>
                </c:pt>
                <c:pt idx="6">
                  <c:v>233185</c:v>
                </c:pt>
                <c:pt idx="7">
                  <c:v>326765</c:v>
                </c:pt>
                <c:pt idx="8">
                  <c:v>254582</c:v>
                </c:pt>
                <c:pt idx="9">
                  <c:v>19036</c:v>
                </c:pt>
                <c:pt idx="10">
                  <c:v>969367</c:v>
                </c:pt>
                <c:pt idx="11">
                  <c:v>713055</c:v>
                </c:pt>
                <c:pt idx="12">
                  <c:v>563279</c:v>
                </c:pt>
              </c:numCache>
            </c:numRef>
          </c:val>
        </c:ser>
        <c:ser>
          <c:idx val="1"/>
          <c:order val="1"/>
          <c:tx>
            <c:strRef>
              <c:f>'第3-2-12図 '!#REF!</c:f>
              <c:strCache>
                <c:ptCount val="1"/>
                <c:pt idx="0">
                  <c:v>2012従業者数 X_地方圏</c:v>
                </c:pt>
              </c:strCache>
            </c:strRef>
          </c:tx>
          <c:invertIfNegative val="0"/>
          <c:cat>
            <c:strRef>
              <c:f>'第3-2-12図 '!#REF!</c:f>
              <c:strCache>
                <c:ptCount val="13"/>
                <c:pt idx="0">
                  <c:v>F01_食料品</c:v>
                </c:pt>
                <c:pt idx="1">
                  <c:v>F02_木製品</c:v>
                </c:pt>
                <c:pt idx="2">
                  <c:v>F03_パルプ紙</c:v>
                </c:pt>
                <c:pt idx="3">
                  <c:v>F04_化学工業</c:v>
                </c:pt>
                <c:pt idx="4">
                  <c:v>F05_一般機械</c:v>
                </c:pt>
                <c:pt idx="5">
                  <c:v>F07_輸送用機械</c:v>
                </c:pt>
                <c:pt idx="6">
                  <c:v>F08_一次金属</c:v>
                </c:pt>
                <c:pt idx="7">
                  <c:v>F09_金属製品</c:v>
                </c:pt>
                <c:pt idx="8">
                  <c:v>F10_窯業土石</c:v>
                </c:pt>
                <c:pt idx="9">
                  <c:v>F11_石油石炭製品</c:v>
                </c:pt>
                <c:pt idx="10">
                  <c:v>F12_電気機械器具</c:v>
                </c:pt>
                <c:pt idx="11">
                  <c:v>F13_繊維</c:v>
                </c:pt>
                <c:pt idx="12">
                  <c:v>F14_その他の製造業</c:v>
                </c:pt>
              </c:strCache>
            </c:strRef>
          </c:cat>
          <c:val>
            <c:numRef>
              <c:f>'第3-2-12図 '!#REF!</c:f>
              <c:numCache>
                <c:formatCode>#,##0_);[Red]\(#,##0\)</c:formatCode>
                <c:ptCount val="13"/>
                <c:pt idx="0">
                  <c:v>748655</c:v>
                </c:pt>
                <c:pt idx="1">
                  <c:v>121773</c:v>
                </c:pt>
                <c:pt idx="2">
                  <c:v>105292</c:v>
                </c:pt>
                <c:pt idx="3">
                  <c:v>173641</c:v>
                </c:pt>
                <c:pt idx="4">
                  <c:v>561044</c:v>
                </c:pt>
                <c:pt idx="5">
                  <c:v>415250</c:v>
                </c:pt>
                <c:pt idx="6">
                  <c:v>187554</c:v>
                </c:pt>
                <c:pt idx="7">
                  <c:v>284934</c:v>
                </c:pt>
                <c:pt idx="8">
                  <c:v>142440</c:v>
                </c:pt>
                <c:pt idx="9">
                  <c:v>12818</c:v>
                </c:pt>
                <c:pt idx="10">
                  <c:v>622774</c:v>
                </c:pt>
                <c:pt idx="11">
                  <c:v>190696</c:v>
                </c:pt>
                <c:pt idx="12">
                  <c:v>476365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02336"/>
        <c:axId val="194303872"/>
      </c:barChart>
      <c:catAx>
        <c:axId val="194302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94303872"/>
        <c:crosses val="autoZero"/>
        <c:auto val="1"/>
        <c:lblAlgn val="ctr"/>
        <c:lblOffset val="100"/>
        <c:noMultiLvlLbl val="0"/>
      </c:catAx>
      <c:valAx>
        <c:axId val="1943038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4302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15983578975703"/>
          <c:y val="0.13935866712313133"/>
          <c:w val="0.24279330817822178"/>
          <c:h val="0.180404614809953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15276783583866E-2"/>
          <c:y val="5.4624943099824699E-2"/>
          <c:w val="0.80320001193032708"/>
          <c:h val="0.52753736041297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まとめ!$C$4:$C$5</c:f>
              <c:strCache>
                <c:ptCount val="1"/>
                <c:pt idx="0">
                  <c:v>1986年事業所数 A_東京圏</c:v>
                </c:pt>
              </c:strCache>
            </c:strRef>
          </c:tx>
          <c:invertIfNegative val="0"/>
          <c:cat>
            <c:strRef>
              <c:f>まとめ!$B$6:$B$18</c:f>
              <c:strCache>
                <c:ptCount val="13"/>
                <c:pt idx="0">
                  <c:v>F01_食料品</c:v>
                </c:pt>
                <c:pt idx="1">
                  <c:v>F02_木製品</c:v>
                </c:pt>
                <c:pt idx="2">
                  <c:v>F03_パルプ紙</c:v>
                </c:pt>
                <c:pt idx="3">
                  <c:v>F04_化学工業</c:v>
                </c:pt>
                <c:pt idx="4">
                  <c:v>F05_一般機械</c:v>
                </c:pt>
                <c:pt idx="5">
                  <c:v>F07_輸送用機械</c:v>
                </c:pt>
                <c:pt idx="6">
                  <c:v>F08_一次金属</c:v>
                </c:pt>
                <c:pt idx="7">
                  <c:v>F09_金属製品</c:v>
                </c:pt>
                <c:pt idx="8">
                  <c:v>F10_窯業土石</c:v>
                </c:pt>
                <c:pt idx="9">
                  <c:v>F11_石油石炭製品</c:v>
                </c:pt>
                <c:pt idx="10">
                  <c:v>F12_電気機械器具</c:v>
                </c:pt>
                <c:pt idx="11">
                  <c:v>F13_繊維</c:v>
                </c:pt>
                <c:pt idx="12">
                  <c:v>F14_その他の製造業</c:v>
                </c:pt>
              </c:strCache>
            </c:strRef>
          </c:cat>
          <c:val>
            <c:numRef>
              <c:f>まとめ!$C$6:$C$18</c:f>
              <c:numCache>
                <c:formatCode>#,##0_);[Red]\(#,##0\)</c:formatCode>
                <c:ptCount val="13"/>
                <c:pt idx="0">
                  <c:v>6876</c:v>
                </c:pt>
                <c:pt idx="1">
                  <c:v>4312</c:v>
                </c:pt>
                <c:pt idx="2">
                  <c:v>3171</c:v>
                </c:pt>
                <c:pt idx="3">
                  <c:v>1540</c:v>
                </c:pt>
                <c:pt idx="4">
                  <c:v>14684</c:v>
                </c:pt>
                <c:pt idx="5">
                  <c:v>3277</c:v>
                </c:pt>
                <c:pt idx="6">
                  <c:v>2777</c:v>
                </c:pt>
                <c:pt idx="7">
                  <c:v>13657</c:v>
                </c:pt>
                <c:pt idx="8">
                  <c:v>2124</c:v>
                </c:pt>
                <c:pt idx="9">
                  <c:v>203</c:v>
                </c:pt>
                <c:pt idx="10">
                  <c:v>10921</c:v>
                </c:pt>
                <c:pt idx="11">
                  <c:v>7309</c:v>
                </c:pt>
                <c:pt idx="12">
                  <c:v>25346</c:v>
                </c:pt>
              </c:numCache>
            </c:numRef>
          </c:val>
        </c:ser>
        <c:ser>
          <c:idx val="1"/>
          <c:order val="1"/>
          <c:tx>
            <c:strRef>
              <c:f>まとめ!$H$4:$H$5</c:f>
              <c:strCache>
                <c:ptCount val="1"/>
                <c:pt idx="0">
                  <c:v>2012事業所数 A_東京圏</c:v>
                </c:pt>
              </c:strCache>
            </c:strRef>
          </c:tx>
          <c:invertIfNegative val="0"/>
          <c:cat>
            <c:strRef>
              <c:f>まとめ!$B$6:$B$18</c:f>
              <c:strCache>
                <c:ptCount val="13"/>
                <c:pt idx="0">
                  <c:v>F01_食料品</c:v>
                </c:pt>
                <c:pt idx="1">
                  <c:v>F02_木製品</c:v>
                </c:pt>
                <c:pt idx="2">
                  <c:v>F03_パルプ紙</c:v>
                </c:pt>
                <c:pt idx="3">
                  <c:v>F04_化学工業</c:v>
                </c:pt>
                <c:pt idx="4">
                  <c:v>F05_一般機械</c:v>
                </c:pt>
                <c:pt idx="5">
                  <c:v>F07_輸送用機械</c:v>
                </c:pt>
                <c:pt idx="6">
                  <c:v>F08_一次金属</c:v>
                </c:pt>
                <c:pt idx="7">
                  <c:v>F09_金属製品</c:v>
                </c:pt>
                <c:pt idx="8">
                  <c:v>F10_窯業土石</c:v>
                </c:pt>
                <c:pt idx="9">
                  <c:v>F11_石油石炭製品</c:v>
                </c:pt>
                <c:pt idx="10">
                  <c:v>F12_電気機械器具</c:v>
                </c:pt>
                <c:pt idx="11">
                  <c:v>F13_繊維</c:v>
                </c:pt>
                <c:pt idx="12">
                  <c:v>F14_その他の製造業</c:v>
                </c:pt>
              </c:strCache>
            </c:strRef>
          </c:cat>
          <c:val>
            <c:numRef>
              <c:f>まとめ!$H$6:$H$18</c:f>
              <c:numCache>
                <c:formatCode>#,##0_);[Red]\(#,##0\)</c:formatCode>
                <c:ptCount val="13"/>
                <c:pt idx="0">
                  <c:v>3820</c:v>
                </c:pt>
                <c:pt idx="1">
                  <c:v>1300</c:v>
                </c:pt>
                <c:pt idx="2">
                  <c:v>1412</c:v>
                </c:pt>
                <c:pt idx="3">
                  <c:v>1121</c:v>
                </c:pt>
                <c:pt idx="4">
                  <c:v>7003</c:v>
                </c:pt>
                <c:pt idx="5">
                  <c:v>1731</c:v>
                </c:pt>
                <c:pt idx="6">
                  <c:v>1523</c:v>
                </c:pt>
                <c:pt idx="7">
                  <c:v>6028</c:v>
                </c:pt>
                <c:pt idx="8">
                  <c:v>1110</c:v>
                </c:pt>
                <c:pt idx="9">
                  <c:v>143</c:v>
                </c:pt>
                <c:pt idx="10">
                  <c:v>3899</c:v>
                </c:pt>
                <c:pt idx="11">
                  <c:v>1372</c:v>
                </c:pt>
                <c:pt idx="12">
                  <c:v>10126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82080"/>
        <c:axId val="199996160"/>
      </c:barChart>
      <c:catAx>
        <c:axId val="199982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99996160"/>
        <c:crosses val="autoZero"/>
        <c:auto val="1"/>
        <c:lblAlgn val="ctr"/>
        <c:lblOffset val="100"/>
        <c:noMultiLvlLbl val="0"/>
      </c:catAx>
      <c:valAx>
        <c:axId val="1999961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9982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19407659269863"/>
          <c:y val="8.1387686317808058E-2"/>
          <c:w val="0.24676046886184685"/>
          <c:h val="0.1779376470930063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95250</xdr:rowOff>
    </xdr:from>
    <xdr:to>
      <xdr:col>0</xdr:col>
      <xdr:colOff>28575</xdr:colOff>
      <xdr:row>65</xdr:row>
      <xdr:rowOff>85725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66</xdr:row>
      <xdr:rowOff>47625</xdr:rowOff>
    </xdr:from>
    <xdr:to>
      <xdr:col>0</xdr:col>
      <xdr:colOff>9525</xdr:colOff>
      <xdr:row>86</xdr:row>
      <xdr:rowOff>38100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1</xdr:row>
      <xdr:rowOff>85725</xdr:rowOff>
    </xdr:from>
    <xdr:to>
      <xdr:col>22</xdr:col>
      <xdr:colOff>190500</xdr:colOff>
      <xdr:row>19</xdr:row>
      <xdr:rowOff>95250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="130" zoomScaleNormal="130" workbookViewId="0">
      <selection activeCell="H13" sqref="H13"/>
    </sheetView>
  </sheetViews>
  <sheetFormatPr defaultRowHeight="11.25" x14ac:dyDescent="0.15"/>
  <cols>
    <col min="1" max="1" width="12.125" style="84" bestFit="1" customWidth="1"/>
    <col min="2" max="5" width="7.5" style="84" bestFit="1" customWidth="1"/>
    <col min="6" max="16384" width="9" style="84"/>
  </cols>
  <sheetData>
    <row r="1" spans="1:5" x14ac:dyDescent="0.15">
      <c r="A1" s="84" t="s">
        <v>332</v>
      </c>
    </row>
    <row r="2" spans="1:5" x14ac:dyDescent="0.15">
      <c r="E2" s="104" t="s">
        <v>331</v>
      </c>
    </row>
    <row r="3" spans="1:5" x14ac:dyDescent="0.15">
      <c r="A3" s="102"/>
      <c r="B3" s="103" t="s">
        <v>306</v>
      </c>
      <c r="C3" s="103" t="s">
        <v>307</v>
      </c>
      <c r="D3" s="103" t="s">
        <v>320</v>
      </c>
      <c r="E3" s="103" t="s">
        <v>308</v>
      </c>
    </row>
    <row r="4" spans="1:5" x14ac:dyDescent="0.15">
      <c r="A4" s="102" t="s">
        <v>309</v>
      </c>
      <c r="B4" s="102">
        <v>1090</v>
      </c>
      <c r="C4" s="102">
        <v>466</v>
      </c>
      <c r="D4" s="102">
        <v>-4234</v>
      </c>
      <c r="E4" s="102">
        <v>8660</v>
      </c>
    </row>
    <row r="5" spans="1:5" x14ac:dyDescent="0.15">
      <c r="A5" s="102" t="s">
        <v>310</v>
      </c>
      <c r="B5" s="102">
        <v>-29258</v>
      </c>
      <c r="C5" s="102">
        <v>-35389</v>
      </c>
      <c r="D5" s="102">
        <v>-27939</v>
      </c>
      <c r="E5" s="102">
        <v>-198741</v>
      </c>
    </row>
    <row r="6" spans="1:5" x14ac:dyDescent="0.15">
      <c r="A6" s="102" t="s">
        <v>311</v>
      </c>
      <c r="B6" s="102">
        <v>-24817</v>
      </c>
      <c r="C6" s="102">
        <v>-7179</v>
      </c>
      <c r="D6" s="102">
        <v>-18887</v>
      </c>
      <c r="E6" s="102">
        <v>-37714</v>
      </c>
    </row>
    <row r="7" spans="1:5" x14ac:dyDescent="0.15">
      <c r="A7" s="102" t="s">
        <v>312</v>
      </c>
      <c r="B7" s="102">
        <v>-30452</v>
      </c>
      <c r="C7" s="102">
        <v>-699</v>
      </c>
      <c r="D7" s="102">
        <v>-19378</v>
      </c>
      <c r="E7" s="102">
        <v>22566</v>
      </c>
    </row>
    <row r="8" spans="1:5" x14ac:dyDescent="0.15">
      <c r="A8" s="102" t="s">
        <v>313</v>
      </c>
      <c r="B8" s="102">
        <v>-156583</v>
      </c>
      <c r="C8" s="102">
        <v>-28054</v>
      </c>
      <c r="D8" s="102">
        <v>-61770</v>
      </c>
      <c r="E8" s="102">
        <v>-2186</v>
      </c>
    </row>
    <row r="9" spans="1:5" x14ac:dyDescent="0.15">
      <c r="A9" s="102" t="s">
        <v>322</v>
      </c>
      <c r="B9" s="102">
        <v>-97833</v>
      </c>
      <c r="C9" s="102">
        <v>92771</v>
      </c>
      <c r="D9" s="102">
        <v>-18848</v>
      </c>
      <c r="E9" s="102">
        <v>52716</v>
      </c>
    </row>
    <row r="10" spans="1:5" x14ac:dyDescent="0.15">
      <c r="A10" s="102" t="s">
        <v>314</v>
      </c>
      <c r="B10" s="102">
        <v>-55980</v>
      </c>
      <c r="C10" s="102">
        <v>-12645</v>
      </c>
      <c r="D10" s="102">
        <v>-55349</v>
      </c>
      <c r="E10" s="102">
        <v>-45631</v>
      </c>
    </row>
    <row r="11" spans="1:5" x14ac:dyDescent="0.15">
      <c r="A11" s="102" t="s">
        <v>321</v>
      </c>
      <c r="B11" s="102">
        <v>-96244</v>
      </c>
      <c r="C11" s="102">
        <v>-11814</v>
      </c>
      <c r="D11" s="102">
        <v>-59587</v>
      </c>
      <c r="E11" s="102">
        <v>-41831</v>
      </c>
    </row>
    <row r="12" spans="1:5" x14ac:dyDescent="0.15">
      <c r="A12" s="102" t="s">
        <v>315</v>
      </c>
      <c r="B12" s="102">
        <v>-31409</v>
      </c>
      <c r="C12" s="102">
        <v>-52366</v>
      </c>
      <c r="D12" s="102">
        <v>-22162</v>
      </c>
      <c r="E12" s="102">
        <v>-112142</v>
      </c>
    </row>
    <row r="13" spans="1:5" x14ac:dyDescent="0.15">
      <c r="A13" s="102" t="s">
        <v>316</v>
      </c>
      <c r="B13" s="102">
        <v>-3488</v>
      </c>
      <c r="C13" s="102">
        <v>-676</v>
      </c>
      <c r="D13" s="102">
        <v>-1710</v>
      </c>
      <c r="E13" s="102">
        <v>-6218</v>
      </c>
    </row>
    <row r="14" spans="1:5" x14ac:dyDescent="0.15">
      <c r="A14" s="102" t="s">
        <v>317</v>
      </c>
      <c r="B14" s="102">
        <v>-338222</v>
      </c>
      <c r="C14" s="102">
        <v>-31880</v>
      </c>
      <c r="D14" s="102">
        <v>-112151</v>
      </c>
      <c r="E14" s="102">
        <v>-346593</v>
      </c>
    </row>
    <row r="15" spans="1:5" x14ac:dyDescent="0.15">
      <c r="A15" s="102" t="s">
        <v>318</v>
      </c>
      <c r="B15" s="102">
        <v>-71010</v>
      </c>
      <c r="C15" s="102">
        <v>-138943</v>
      </c>
      <c r="D15" s="102">
        <v>-161698</v>
      </c>
      <c r="E15" s="102">
        <v>-522359</v>
      </c>
    </row>
    <row r="16" spans="1:5" x14ac:dyDescent="0.15">
      <c r="A16" s="102" t="s">
        <v>319</v>
      </c>
      <c r="B16" s="102">
        <v>-199849</v>
      </c>
      <c r="C16" s="102">
        <v>523</v>
      </c>
      <c r="D16" s="102">
        <v>-106673</v>
      </c>
      <c r="E16" s="102">
        <v>-86914</v>
      </c>
    </row>
    <row r="17" spans="1:5" x14ac:dyDescent="0.15">
      <c r="E17" s="101"/>
    </row>
    <row r="18" spans="1:5" x14ac:dyDescent="0.15">
      <c r="A18" s="84" t="s">
        <v>323</v>
      </c>
    </row>
    <row r="19" spans="1:5" x14ac:dyDescent="0.15">
      <c r="A19" s="84" t="s">
        <v>324</v>
      </c>
    </row>
    <row r="20" spans="1:5" x14ac:dyDescent="0.15">
      <c r="A20" s="84" t="s">
        <v>325</v>
      </c>
    </row>
    <row r="21" spans="1:5" x14ac:dyDescent="0.15">
      <c r="A21" s="84" t="s">
        <v>326</v>
      </c>
    </row>
    <row r="22" spans="1:5" x14ac:dyDescent="0.15">
      <c r="A22" s="84" t="s">
        <v>327</v>
      </c>
    </row>
    <row r="23" spans="1:5" x14ac:dyDescent="0.15">
      <c r="A23" s="84" t="s">
        <v>328</v>
      </c>
    </row>
    <row r="24" spans="1:5" x14ac:dyDescent="0.15">
      <c r="A24" s="84" t="s">
        <v>329</v>
      </c>
    </row>
    <row r="25" spans="1:5" x14ac:dyDescent="0.15">
      <c r="A25" s="84" t="s">
        <v>330</v>
      </c>
    </row>
  </sheetData>
  <phoneticPr fontId="2"/>
  <pageMargins left="0.7" right="0.7" top="0.75" bottom="0.75" header="0.3" footer="0.3"/>
  <pageSetup paperSize="9" scale="6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8"/>
  <sheetViews>
    <sheetView workbookViewId="0">
      <selection activeCell="H57" sqref="H57:X63"/>
    </sheetView>
  </sheetViews>
  <sheetFormatPr defaultRowHeight="11.25" x14ac:dyDescent="0.15"/>
  <cols>
    <col min="1" max="1" width="9" style="1"/>
    <col min="2" max="2" width="5.375" style="1" customWidth="1"/>
    <col min="3" max="3" width="24" style="1" customWidth="1"/>
    <col min="4" max="4" width="16.5" style="1" customWidth="1"/>
    <col min="5" max="16384" width="9" style="1"/>
  </cols>
  <sheetData>
    <row r="3" spans="2:7" x14ac:dyDescent="0.15">
      <c r="D3" s="2" t="s">
        <v>138</v>
      </c>
    </row>
    <row r="4" spans="2:7" x14ac:dyDescent="0.15">
      <c r="B4" s="3" t="s">
        <v>4</v>
      </c>
      <c r="C4" s="4" t="s">
        <v>31</v>
      </c>
      <c r="D4" s="13" t="s">
        <v>139</v>
      </c>
      <c r="G4" s="13" t="s">
        <v>139</v>
      </c>
    </row>
    <row r="5" spans="2:7" x14ac:dyDescent="0.15">
      <c r="B5" s="5" t="s">
        <v>5</v>
      </c>
      <c r="C5" s="6" t="s">
        <v>32</v>
      </c>
      <c r="D5" s="14" t="s">
        <v>139</v>
      </c>
      <c r="G5" s="14" t="s">
        <v>139</v>
      </c>
    </row>
    <row r="6" spans="2:7" x14ac:dyDescent="0.15">
      <c r="B6" s="5" t="s">
        <v>6</v>
      </c>
      <c r="C6" s="6" t="s">
        <v>33</v>
      </c>
      <c r="D6" s="15" t="s">
        <v>140</v>
      </c>
      <c r="G6" s="16" t="s">
        <v>141</v>
      </c>
    </row>
    <row r="7" spans="2:7" x14ac:dyDescent="0.15">
      <c r="B7" s="5" t="s">
        <v>7</v>
      </c>
      <c r="C7" s="6" t="s">
        <v>34</v>
      </c>
      <c r="D7" s="16" t="s">
        <v>141</v>
      </c>
      <c r="G7" s="16" t="s">
        <v>141</v>
      </c>
    </row>
    <row r="8" spans="2:7" x14ac:dyDescent="0.15">
      <c r="B8" s="5" t="s">
        <v>8</v>
      </c>
      <c r="C8" s="6" t="s">
        <v>35</v>
      </c>
      <c r="D8" s="16" t="s">
        <v>141</v>
      </c>
      <c r="G8" s="17" t="s">
        <v>142</v>
      </c>
    </row>
    <row r="9" spans="2:7" x14ac:dyDescent="0.15">
      <c r="B9" s="5" t="s">
        <v>9</v>
      </c>
      <c r="C9" s="6" t="s">
        <v>36</v>
      </c>
      <c r="D9" s="17" t="s">
        <v>142</v>
      </c>
      <c r="G9" s="25" t="s">
        <v>144</v>
      </c>
    </row>
    <row r="10" spans="2:7" x14ac:dyDescent="0.15">
      <c r="B10" s="5" t="s">
        <v>10</v>
      </c>
      <c r="C10" s="6" t="s">
        <v>37</v>
      </c>
      <c r="D10" s="18" t="s">
        <v>143</v>
      </c>
      <c r="G10" s="47" t="s">
        <v>149</v>
      </c>
    </row>
    <row r="11" spans="2:7" x14ac:dyDescent="0.15">
      <c r="B11" s="5" t="s">
        <v>11</v>
      </c>
      <c r="C11" s="6" t="s">
        <v>38</v>
      </c>
      <c r="D11" s="25" t="s">
        <v>144</v>
      </c>
      <c r="G11" s="22" t="s">
        <v>149</v>
      </c>
    </row>
    <row r="12" spans="2:7" x14ac:dyDescent="0.15">
      <c r="B12" s="5" t="s">
        <v>12</v>
      </c>
      <c r="C12" s="6" t="s">
        <v>39</v>
      </c>
      <c r="D12" s="27" t="s">
        <v>145</v>
      </c>
      <c r="G12" s="22" t="s">
        <v>149</v>
      </c>
    </row>
    <row r="13" spans="2:7" x14ac:dyDescent="0.15">
      <c r="B13" s="5" t="s">
        <v>13</v>
      </c>
      <c r="C13" s="6" t="s">
        <v>40</v>
      </c>
      <c r="D13" s="18" t="s">
        <v>143</v>
      </c>
      <c r="G13" s="26" t="s">
        <v>151</v>
      </c>
    </row>
    <row r="14" spans="2:7" x14ac:dyDescent="0.15">
      <c r="B14" s="5" t="s">
        <v>14</v>
      </c>
      <c r="C14" s="6" t="s">
        <v>41</v>
      </c>
      <c r="D14" s="18" t="s">
        <v>143</v>
      </c>
      <c r="G14" s="23" t="s">
        <v>147</v>
      </c>
    </row>
    <row r="15" spans="2:7" x14ac:dyDescent="0.15">
      <c r="B15" s="5" t="s">
        <v>15</v>
      </c>
      <c r="C15" s="6" t="s">
        <v>42</v>
      </c>
      <c r="D15" s="18" t="s">
        <v>143</v>
      </c>
      <c r="G15" s="23" t="s">
        <v>147</v>
      </c>
    </row>
    <row r="16" spans="2:7" x14ac:dyDescent="0.15">
      <c r="B16" s="7" t="s">
        <v>16</v>
      </c>
      <c r="C16" s="8" t="s">
        <v>43</v>
      </c>
      <c r="D16" s="28" t="s">
        <v>146</v>
      </c>
      <c r="G16" s="45" t="s">
        <v>148</v>
      </c>
    </row>
    <row r="17" spans="2:7" x14ac:dyDescent="0.15">
      <c r="B17" s="7" t="s">
        <v>17</v>
      </c>
      <c r="C17" s="8" t="s">
        <v>44</v>
      </c>
      <c r="D17" s="23" t="s">
        <v>147</v>
      </c>
      <c r="G17" s="28" t="s">
        <v>146</v>
      </c>
    </row>
    <row r="18" spans="2:7" x14ac:dyDescent="0.15">
      <c r="B18" s="7" t="s">
        <v>18</v>
      </c>
      <c r="C18" s="8" t="s">
        <v>45</v>
      </c>
      <c r="D18" s="23" t="s">
        <v>147</v>
      </c>
      <c r="G18" s="27" t="s">
        <v>145</v>
      </c>
    </row>
    <row r="19" spans="2:7" ht="12" thickBot="1" x14ac:dyDescent="0.2">
      <c r="B19" s="9" t="s">
        <v>19</v>
      </c>
      <c r="C19" s="10" t="s">
        <v>46</v>
      </c>
      <c r="D19" s="29" t="s">
        <v>148</v>
      </c>
      <c r="G19" s="46" t="s">
        <v>150</v>
      </c>
    </row>
    <row r="20" spans="2:7" x14ac:dyDescent="0.15">
      <c r="B20" s="5" t="s">
        <v>20</v>
      </c>
      <c r="C20" s="6" t="s">
        <v>47</v>
      </c>
      <c r="D20" s="21" t="s">
        <v>149</v>
      </c>
      <c r="G20" s="20" t="s">
        <v>150</v>
      </c>
    </row>
    <row r="21" spans="2:7" x14ac:dyDescent="0.15">
      <c r="B21" s="5" t="s">
        <v>21</v>
      </c>
      <c r="C21" s="6" t="s">
        <v>48</v>
      </c>
      <c r="D21" s="22" t="s">
        <v>149</v>
      </c>
      <c r="G21" s="19" t="s">
        <v>150</v>
      </c>
    </row>
    <row r="22" spans="2:7" x14ac:dyDescent="0.15">
      <c r="B22" s="5" t="s">
        <v>22</v>
      </c>
      <c r="C22" s="6" t="s">
        <v>49</v>
      </c>
      <c r="D22" s="22" t="s">
        <v>149</v>
      </c>
      <c r="G22" s="15" t="s">
        <v>140</v>
      </c>
    </row>
    <row r="23" spans="2:7" x14ac:dyDescent="0.15">
      <c r="B23" s="5" t="s">
        <v>23</v>
      </c>
      <c r="C23" s="6" t="s">
        <v>50</v>
      </c>
      <c r="D23" s="19" t="s">
        <v>150</v>
      </c>
      <c r="G23" s="18" t="s">
        <v>143</v>
      </c>
    </row>
    <row r="24" spans="2:7" x14ac:dyDescent="0.15">
      <c r="B24" s="5" t="s">
        <v>24</v>
      </c>
      <c r="C24" s="6" t="s">
        <v>51</v>
      </c>
      <c r="D24" s="19" t="s">
        <v>150</v>
      </c>
      <c r="G24" s="18" t="s">
        <v>143</v>
      </c>
    </row>
    <row r="25" spans="2:7" x14ac:dyDescent="0.15">
      <c r="B25" s="5" t="s">
        <v>25</v>
      </c>
      <c r="C25" s="6" t="s">
        <v>52</v>
      </c>
      <c r="D25" s="19" t="s">
        <v>150</v>
      </c>
      <c r="G25" s="18" t="s">
        <v>143</v>
      </c>
    </row>
    <row r="26" spans="2:7" x14ac:dyDescent="0.15">
      <c r="B26" s="5" t="s">
        <v>26</v>
      </c>
      <c r="C26" s="6" t="s">
        <v>53</v>
      </c>
      <c r="D26" s="26" t="s">
        <v>151</v>
      </c>
      <c r="G26" s="18" t="s">
        <v>143</v>
      </c>
    </row>
    <row r="27" spans="2:7" x14ac:dyDescent="0.15">
      <c r="B27" s="11" t="s">
        <v>27</v>
      </c>
      <c r="C27" s="12" t="s">
        <v>54</v>
      </c>
      <c r="D27" s="24" t="s">
        <v>143</v>
      </c>
      <c r="G27" s="24" t="s">
        <v>143</v>
      </c>
    </row>
    <row r="28" spans="2:7" x14ac:dyDescent="0.15">
      <c r="B28" s="1" t="s">
        <v>29</v>
      </c>
    </row>
  </sheetData>
  <sortState ref="G4:G27">
    <sortCondition ref="G4"/>
  </sortState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81"/>
  <sheetViews>
    <sheetView topLeftCell="A51" workbookViewId="0">
      <selection activeCell="H57" sqref="H57:X63"/>
    </sheetView>
  </sheetViews>
  <sheetFormatPr defaultRowHeight="11.25" x14ac:dyDescent="0.15"/>
  <cols>
    <col min="1" max="1" width="9" style="84"/>
    <col min="2" max="2" width="13.625" style="84" customWidth="1"/>
    <col min="3" max="12" width="8.5" style="84" customWidth="1"/>
    <col min="13" max="16384" width="9" style="84"/>
  </cols>
  <sheetData>
    <row r="4" spans="2:12" x14ac:dyDescent="0.15">
      <c r="C4" s="94" t="s">
        <v>297</v>
      </c>
      <c r="D4" s="86" t="s">
        <v>297</v>
      </c>
      <c r="E4" s="86" t="s">
        <v>297</v>
      </c>
      <c r="F4" s="86" t="s">
        <v>297</v>
      </c>
      <c r="G4" s="87" t="s">
        <v>297</v>
      </c>
      <c r="H4" s="85" t="s">
        <v>298</v>
      </c>
      <c r="I4" s="86" t="s">
        <v>298</v>
      </c>
      <c r="J4" s="86" t="s">
        <v>298</v>
      </c>
      <c r="K4" s="86" t="s">
        <v>298</v>
      </c>
      <c r="L4" s="87" t="s">
        <v>298</v>
      </c>
    </row>
    <row r="5" spans="2:12" x14ac:dyDescent="0.15">
      <c r="C5" s="88" t="s">
        <v>257</v>
      </c>
      <c r="D5" s="89" t="s">
        <v>268</v>
      </c>
      <c r="E5" s="89" t="s">
        <v>274</v>
      </c>
      <c r="F5" s="89" t="s">
        <v>246</v>
      </c>
      <c r="G5" s="90" t="s">
        <v>305</v>
      </c>
      <c r="H5" s="88" t="s">
        <v>257</v>
      </c>
      <c r="I5" s="89" t="s">
        <v>268</v>
      </c>
      <c r="J5" s="89" t="s">
        <v>274</v>
      </c>
      <c r="K5" s="89" t="s">
        <v>246</v>
      </c>
      <c r="L5" s="90" t="s">
        <v>305</v>
      </c>
    </row>
    <row r="6" spans="2:12" x14ac:dyDescent="0.15">
      <c r="B6" s="94" t="s">
        <v>139</v>
      </c>
      <c r="C6" s="94">
        <v>6876</v>
      </c>
      <c r="D6" s="86">
        <v>4740</v>
      </c>
      <c r="E6" s="86">
        <v>6213</v>
      </c>
      <c r="F6" s="86">
        <v>34316</v>
      </c>
      <c r="G6" s="87">
        <v>52145</v>
      </c>
      <c r="H6" s="85">
        <v>3820</v>
      </c>
      <c r="I6" s="86">
        <v>2758</v>
      </c>
      <c r="J6" s="86">
        <v>3651</v>
      </c>
      <c r="K6" s="86">
        <v>22996</v>
      </c>
      <c r="L6" s="87">
        <v>33225</v>
      </c>
    </row>
    <row r="7" spans="2:12" x14ac:dyDescent="0.15">
      <c r="B7" s="88" t="s">
        <v>141</v>
      </c>
      <c r="C7" s="88">
        <v>4312</v>
      </c>
      <c r="D7" s="89">
        <v>4899</v>
      </c>
      <c r="E7" s="89">
        <v>4664</v>
      </c>
      <c r="F7" s="89">
        <v>24254</v>
      </c>
      <c r="G7" s="90">
        <v>38129</v>
      </c>
      <c r="H7" s="88">
        <v>1300</v>
      </c>
      <c r="I7" s="89">
        <v>1540</v>
      </c>
      <c r="J7" s="89">
        <v>1506</v>
      </c>
      <c r="K7" s="89">
        <v>7847</v>
      </c>
      <c r="L7" s="90">
        <v>12193</v>
      </c>
    </row>
    <row r="8" spans="2:12" x14ac:dyDescent="0.15">
      <c r="B8" s="88" t="s">
        <v>142</v>
      </c>
      <c r="C8" s="88">
        <v>3171</v>
      </c>
      <c r="D8" s="89">
        <v>1518</v>
      </c>
      <c r="E8" s="89">
        <v>2597</v>
      </c>
      <c r="F8" s="89">
        <v>4496</v>
      </c>
      <c r="G8" s="90">
        <v>11782</v>
      </c>
      <c r="H8" s="88">
        <v>1412</v>
      </c>
      <c r="I8" s="89">
        <v>819</v>
      </c>
      <c r="J8" s="89">
        <v>1228</v>
      </c>
      <c r="K8" s="89">
        <v>2923</v>
      </c>
      <c r="L8" s="90">
        <v>6382</v>
      </c>
    </row>
    <row r="9" spans="2:12" x14ac:dyDescent="0.15">
      <c r="B9" s="88" t="s">
        <v>144</v>
      </c>
      <c r="C9" s="88">
        <v>1540</v>
      </c>
      <c r="D9" s="89">
        <v>447</v>
      </c>
      <c r="E9" s="89">
        <v>1417</v>
      </c>
      <c r="F9" s="89">
        <v>1965</v>
      </c>
      <c r="G9" s="90">
        <v>5369</v>
      </c>
      <c r="H9" s="88">
        <v>1121</v>
      </c>
      <c r="I9" s="89">
        <v>420</v>
      </c>
      <c r="J9" s="89">
        <v>1061</v>
      </c>
      <c r="K9" s="89">
        <v>2185</v>
      </c>
      <c r="L9" s="90">
        <v>4787</v>
      </c>
    </row>
    <row r="10" spans="2:12" x14ac:dyDescent="0.15">
      <c r="B10" s="88" t="s">
        <v>149</v>
      </c>
      <c r="C10" s="88">
        <v>14684</v>
      </c>
      <c r="D10" s="89">
        <v>6700</v>
      </c>
      <c r="E10" s="89">
        <v>9807</v>
      </c>
      <c r="F10" s="89">
        <v>18374</v>
      </c>
      <c r="G10" s="90">
        <v>49565</v>
      </c>
      <c r="H10" s="88">
        <v>7003</v>
      </c>
      <c r="I10" s="89">
        <v>4737</v>
      </c>
      <c r="J10" s="89">
        <v>5748</v>
      </c>
      <c r="K10" s="89">
        <v>14422</v>
      </c>
      <c r="L10" s="90">
        <v>31910</v>
      </c>
    </row>
    <row r="11" spans="2:12" x14ac:dyDescent="0.15">
      <c r="B11" s="88" t="s">
        <v>151</v>
      </c>
      <c r="C11" s="88">
        <v>3277</v>
      </c>
      <c r="D11" s="89">
        <v>2946</v>
      </c>
      <c r="E11" s="89">
        <v>1946</v>
      </c>
      <c r="F11" s="89">
        <v>6795</v>
      </c>
      <c r="G11" s="90">
        <v>14964</v>
      </c>
      <c r="H11" s="88">
        <v>1731</v>
      </c>
      <c r="I11" s="89">
        <v>2588</v>
      </c>
      <c r="J11" s="89">
        <v>1095</v>
      </c>
      <c r="K11" s="89">
        <v>5624</v>
      </c>
      <c r="L11" s="90">
        <v>11038</v>
      </c>
    </row>
    <row r="12" spans="2:12" x14ac:dyDescent="0.15">
      <c r="B12" s="88" t="s">
        <v>147</v>
      </c>
      <c r="C12" s="88">
        <v>2777</v>
      </c>
      <c r="D12" s="89">
        <v>1464</v>
      </c>
      <c r="E12" s="89">
        <v>2411</v>
      </c>
      <c r="F12" s="89">
        <v>4023</v>
      </c>
      <c r="G12" s="90">
        <v>10675</v>
      </c>
      <c r="H12" s="88">
        <v>1523</v>
      </c>
      <c r="I12" s="89">
        <v>1067</v>
      </c>
      <c r="J12" s="89">
        <v>1544</v>
      </c>
      <c r="K12" s="89">
        <v>3284</v>
      </c>
      <c r="L12" s="90">
        <v>7418</v>
      </c>
    </row>
    <row r="13" spans="2:12" x14ac:dyDescent="0.15">
      <c r="B13" s="88" t="s">
        <v>148</v>
      </c>
      <c r="C13" s="88">
        <v>13657</v>
      </c>
      <c r="D13" s="89">
        <v>6164</v>
      </c>
      <c r="E13" s="89">
        <v>10905</v>
      </c>
      <c r="F13" s="89">
        <v>18666</v>
      </c>
      <c r="G13" s="90">
        <v>49392</v>
      </c>
      <c r="H13" s="88">
        <v>6028</v>
      </c>
      <c r="I13" s="89">
        <v>3732</v>
      </c>
      <c r="J13" s="89">
        <v>5845</v>
      </c>
      <c r="K13" s="89">
        <v>12346</v>
      </c>
      <c r="L13" s="90">
        <v>27951</v>
      </c>
    </row>
    <row r="14" spans="2:12" x14ac:dyDescent="0.15">
      <c r="B14" s="88" t="s">
        <v>146</v>
      </c>
      <c r="C14" s="88">
        <v>2124</v>
      </c>
      <c r="D14" s="89">
        <v>5234</v>
      </c>
      <c r="E14" s="89">
        <v>2009</v>
      </c>
      <c r="F14" s="89">
        <v>11657</v>
      </c>
      <c r="G14" s="90">
        <v>21024</v>
      </c>
      <c r="H14" s="88">
        <v>1110</v>
      </c>
      <c r="I14" s="89">
        <v>1951</v>
      </c>
      <c r="J14" s="89">
        <v>971</v>
      </c>
      <c r="K14" s="89">
        <v>6539</v>
      </c>
      <c r="L14" s="90">
        <v>10571</v>
      </c>
    </row>
    <row r="15" spans="2:12" x14ac:dyDescent="0.15">
      <c r="B15" s="88" t="s">
        <v>145</v>
      </c>
      <c r="C15" s="88">
        <v>203</v>
      </c>
      <c r="D15" s="89">
        <v>92</v>
      </c>
      <c r="E15" s="89">
        <v>127</v>
      </c>
      <c r="F15" s="89">
        <v>641</v>
      </c>
      <c r="G15" s="90">
        <v>1063</v>
      </c>
      <c r="H15" s="88">
        <v>143</v>
      </c>
      <c r="I15" s="89">
        <v>88</v>
      </c>
      <c r="J15" s="89">
        <v>107</v>
      </c>
      <c r="K15" s="89">
        <v>577</v>
      </c>
      <c r="L15" s="90">
        <v>915</v>
      </c>
    </row>
    <row r="16" spans="2:12" x14ac:dyDescent="0.15">
      <c r="B16" s="88" t="s">
        <v>150</v>
      </c>
      <c r="C16" s="88">
        <v>10921</v>
      </c>
      <c r="D16" s="89">
        <v>2930</v>
      </c>
      <c r="E16" s="89">
        <v>4934</v>
      </c>
      <c r="F16" s="89">
        <v>16382</v>
      </c>
      <c r="G16" s="90">
        <v>35167</v>
      </c>
      <c r="H16" s="88">
        <v>3899</v>
      </c>
      <c r="I16" s="89">
        <v>1635</v>
      </c>
      <c r="J16" s="89">
        <v>2315</v>
      </c>
      <c r="K16" s="89">
        <v>8065</v>
      </c>
      <c r="L16" s="90">
        <v>15914</v>
      </c>
    </row>
    <row r="17" spans="2:12" x14ac:dyDescent="0.15">
      <c r="B17" s="88" t="s">
        <v>140</v>
      </c>
      <c r="C17" s="88">
        <v>7309</v>
      </c>
      <c r="D17" s="89">
        <v>11363</v>
      </c>
      <c r="E17" s="89">
        <v>15151</v>
      </c>
      <c r="F17" s="89">
        <v>32373</v>
      </c>
      <c r="G17" s="90">
        <v>66196</v>
      </c>
      <c r="H17" s="88">
        <v>1372</v>
      </c>
      <c r="I17" s="89">
        <v>2048</v>
      </c>
      <c r="J17" s="89">
        <v>3013</v>
      </c>
      <c r="K17" s="89">
        <v>8577</v>
      </c>
      <c r="L17" s="90">
        <v>15010</v>
      </c>
    </row>
    <row r="18" spans="2:12" x14ac:dyDescent="0.15">
      <c r="B18" s="88" t="s">
        <v>143</v>
      </c>
      <c r="C18" s="88">
        <v>25346</v>
      </c>
      <c r="D18" s="89">
        <v>7448</v>
      </c>
      <c r="E18" s="89">
        <v>16541</v>
      </c>
      <c r="F18" s="89">
        <v>28403</v>
      </c>
      <c r="G18" s="90">
        <v>77738</v>
      </c>
      <c r="H18" s="88">
        <v>10126</v>
      </c>
      <c r="I18" s="89">
        <v>4751</v>
      </c>
      <c r="J18" s="89">
        <v>7298</v>
      </c>
      <c r="K18" s="89">
        <v>16773</v>
      </c>
      <c r="L18" s="90">
        <v>38948</v>
      </c>
    </row>
    <row r="19" spans="2:12" x14ac:dyDescent="0.15">
      <c r="B19" s="88" t="s">
        <v>244</v>
      </c>
      <c r="C19" s="88">
        <v>1552</v>
      </c>
      <c r="D19" s="89">
        <v>143</v>
      </c>
      <c r="E19" s="89">
        <v>371</v>
      </c>
      <c r="F19" s="89">
        <v>734</v>
      </c>
      <c r="G19" s="90">
        <v>2800</v>
      </c>
      <c r="H19" s="88">
        <v>0</v>
      </c>
      <c r="I19" s="89">
        <v>0</v>
      </c>
      <c r="J19" s="89">
        <v>0</v>
      </c>
      <c r="K19" s="89">
        <v>0</v>
      </c>
      <c r="L19" s="90">
        <v>0</v>
      </c>
    </row>
    <row r="20" spans="2:12" x14ac:dyDescent="0.15">
      <c r="B20" s="98" t="s">
        <v>245</v>
      </c>
      <c r="C20" s="98">
        <v>96197</v>
      </c>
      <c r="D20" s="99">
        <v>55945</v>
      </c>
      <c r="E20" s="99">
        <v>78722</v>
      </c>
      <c r="F20" s="99">
        <v>202345</v>
      </c>
      <c r="G20" s="100">
        <v>433209</v>
      </c>
      <c r="H20" s="98">
        <v>40588</v>
      </c>
      <c r="I20" s="99">
        <v>28134</v>
      </c>
      <c r="J20" s="99">
        <v>35382</v>
      </c>
      <c r="K20" s="99">
        <v>112158</v>
      </c>
      <c r="L20" s="100">
        <v>216262</v>
      </c>
    </row>
    <row r="21" spans="2:12" x14ac:dyDescent="0.15">
      <c r="B21" s="91" t="s">
        <v>243</v>
      </c>
      <c r="C21" s="91">
        <v>96197</v>
      </c>
      <c r="D21" s="92">
        <v>55945</v>
      </c>
      <c r="E21" s="92">
        <v>78722</v>
      </c>
      <c r="F21" s="92">
        <v>202345</v>
      </c>
      <c r="G21" s="93">
        <v>433209</v>
      </c>
      <c r="H21" s="91">
        <v>40588</v>
      </c>
      <c r="I21" s="92">
        <v>28134</v>
      </c>
      <c r="J21" s="92">
        <v>35382</v>
      </c>
      <c r="K21" s="92">
        <v>112158</v>
      </c>
      <c r="L21" s="93">
        <v>216262</v>
      </c>
    </row>
    <row r="24" spans="2:12" x14ac:dyDescent="0.15">
      <c r="B24" s="94"/>
      <c r="C24" s="94" t="s">
        <v>300</v>
      </c>
      <c r="D24" s="86"/>
      <c r="E24" s="86"/>
      <c r="F24" s="86"/>
      <c r="G24" s="87"/>
      <c r="H24" s="94" t="s">
        <v>299</v>
      </c>
      <c r="I24" s="86"/>
      <c r="J24" s="86"/>
      <c r="K24" s="86"/>
      <c r="L24" s="87"/>
    </row>
    <row r="25" spans="2:12" x14ac:dyDescent="0.15">
      <c r="B25" s="95"/>
      <c r="C25" s="95" t="s">
        <v>257</v>
      </c>
      <c r="D25" s="96" t="s">
        <v>268</v>
      </c>
      <c r="E25" s="96" t="s">
        <v>274</v>
      </c>
      <c r="F25" s="96" t="s">
        <v>246</v>
      </c>
      <c r="G25" s="97"/>
      <c r="H25" s="95" t="s">
        <v>257</v>
      </c>
      <c r="I25" s="96" t="s">
        <v>268</v>
      </c>
      <c r="J25" s="96" t="s">
        <v>274</v>
      </c>
      <c r="K25" s="96" t="s">
        <v>246</v>
      </c>
      <c r="L25" s="97"/>
    </row>
    <row r="26" spans="2:12" x14ac:dyDescent="0.15">
      <c r="B26" s="88" t="s">
        <v>139</v>
      </c>
      <c r="C26" s="88">
        <v>195427</v>
      </c>
      <c r="D26" s="89">
        <v>102341</v>
      </c>
      <c r="E26" s="89">
        <v>149935</v>
      </c>
      <c r="F26" s="89">
        <v>739995</v>
      </c>
      <c r="G26" s="90">
        <v>1187698</v>
      </c>
      <c r="H26" s="88">
        <v>196517</v>
      </c>
      <c r="I26" s="89">
        <v>102807</v>
      </c>
      <c r="J26" s="89">
        <v>145701</v>
      </c>
      <c r="K26" s="89">
        <v>748655</v>
      </c>
      <c r="L26" s="90">
        <v>1193680</v>
      </c>
    </row>
    <row r="27" spans="2:12" x14ac:dyDescent="0.15">
      <c r="B27" s="88" t="s">
        <v>141</v>
      </c>
      <c r="C27" s="88">
        <v>48514</v>
      </c>
      <c r="D27" s="89">
        <v>60130</v>
      </c>
      <c r="E27" s="89">
        <v>52858</v>
      </c>
      <c r="F27" s="89">
        <v>320514</v>
      </c>
      <c r="G27" s="90">
        <v>482016</v>
      </c>
      <c r="H27" s="88">
        <v>19256</v>
      </c>
      <c r="I27" s="89">
        <v>24741</v>
      </c>
      <c r="J27" s="89">
        <v>24919</v>
      </c>
      <c r="K27" s="89">
        <v>121773</v>
      </c>
      <c r="L27" s="90">
        <v>190689</v>
      </c>
    </row>
    <row r="28" spans="2:12" x14ac:dyDescent="0.15">
      <c r="B28" s="88" t="s">
        <v>142</v>
      </c>
      <c r="C28" s="88">
        <v>56708</v>
      </c>
      <c r="D28" s="89">
        <v>28644</v>
      </c>
      <c r="E28" s="89">
        <v>46847</v>
      </c>
      <c r="F28" s="89">
        <v>143006</v>
      </c>
      <c r="G28" s="90">
        <v>275205</v>
      </c>
      <c r="H28" s="88">
        <v>31891</v>
      </c>
      <c r="I28" s="89">
        <v>21465</v>
      </c>
      <c r="J28" s="89">
        <v>27960</v>
      </c>
      <c r="K28" s="89">
        <v>105292</v>
      </c>
      <c r="L28" s="90">
        <v>186608</v>
      </c>
    </row>
    <row r="29" spans="2:12" x14ac:dyDescent="0.15">
      <c r="B29" s="88" t="s">
        <v>144</v>
      </c>
      <c r="C29" s="88">
        <v>102924</v>
      </c>
      <c r="D29" s="89">
        <v>32060</v>
      </c>
      <c r="E29" s="89">
        <v>80231</v>
      </c>
      <c r="F29" s="89">
        <v>151075</v>
      </c>
      <c r="G29" s="90">
        <v>366290</v>
      </c>
      <c r="H29" s="88">
        <v>72472</v>
      </c>
      <c r="I29" s="89">
        <v>31361</v>
      </c>
      <c r="J29" s="89">
        <v>60853</v>
      </c>
      <c r="K29" s="89">
        <v>173641</v>
      </c>
      <c r="L29" s="90">
        <v>338327</v>
      </c>
    </row>
    <row r="30" spans="2:12" x14ac:dyDescent="0.15">
      <c r="B30" s="88" t="s">
        <v>149</v>
      </c>
      <c r="C30" s="88">
        <v>338273</v>
      </c>
      <c r="D30" s="89">
        <v>174505</v>
      </c>
      <c r="E30" s="89">
        <v>239060</v>
      </c>
      <c r="F30" s="89">
        <v>563230</v>
      </c>
      <c r="G30" s="90">
        <v>1315068</v>
      </c>
      <c r="H30" s="88">
        <v>181690</v>
      </c>
      <c r="I30" s="89">
        <v>146451</v>
      </c>
      <c r="J30" s="89">
        <v>177290</v>
      </c>
      <c r="K30" s="89">
        <v>561044</v>
      </c>
      <c r="L30" s="90">
        <v>1066475</v>
      </c>
    </row>
    <row r="31" spans="2:12" x14ac:dyDescent="0.15">
      <c r="B31" s="88" t="s">
        <v>151</v>
      </c>
      <c r="C31" s="88">
        <v>226493</v>
      </c>
      <c r="D31" s="89">
        <v>246140</v>
      </c>
      <c r="E31" s="89">
        <v>81191</v>
      </c>
      <c r="F31" s="89">
        <v>362534</v>
      </c>
      <c r="G31" s="90">
        <v>916358</v>
      </c>
      <c r="H31" s="88">
        <v>128660</v>
      </c>
      <c r="I31" s="89">
        <v>338911</v>
      </c>
      <c r="J31" s="89">
        <v>62343</v>
      </c>
      <c r="K31" s="89">
        <v>415250</v>
      </c>
      <c r="L31" s="90">
        <v>945164</v>
      </c>
    </row>
    <row r="32" spans="2:12" x14ac:dyDescent="0.15">
      <c r="B32" s="88" t="s">
        <v>147</v>
      </c>
      <c r="C32" s="88">
        <v>117669</v>
      </c>
      <c r="D32" s="89">
        <v>64907</v>
      </c>
      <c r="E32" s="89">
        <v>114584</v>
      </c>
      <c r="F32" s="89">
        <v>233185</v>
      </c>
      <c r="G32" s="90">
        <v>530345</v>
      </c>
      <c r="H32" s="88">
        <v>61689</v>
      </c>
      <c r="I32" s="89">
        <v>52262</v>
      </c>
      <c r="J32" s="89">
        <v>59235</v>
      </c>
      <c r="K32" s="89">
        <v>187554</v>
      </c>
      <c r="L32" s="90">
        <v>360740</v>
      </c>
    </row>
    <row r="33" spans="2:12" x14ac:dyDescent="0.15">
      <c r="B33" s="88" t="s">
        <v>148</v>
      </c>
      <c r="C33" s="88">
        <v>194219</v>
      </c>
      <c r="D33" s="89">
        <v>97046</v>
      </c>
      <c r="E33" s="89">
        <v>164077</v>
      </c>
      <c r="F33" s="89">
        <v>326765</v>
      </c>
      <c r="G33" s="90">
        <v>782107</v>
      </c>
      <c r="H33" s="88">
        <v>97975</v>
      </c>
      <c r="I33" s="89">
        <v>85232</v>
      </c>
      <c r="J33" s="89">
        <v>104490</v>
      </c>
      <c r="K33" s="89">
        <v>284934</v>
      </c>
      <c r="L33" s="90">
        <v>572631</v>
      </c>
    </row>
    <row r="34" spans="2:12" x14ac:dyDescent="0.15">
      <c r="B34" s="88" t="s">
        <v>146</v>
      </c>
      <c r="C34" s="88">
        <v>59414</v>
      </c>
      <c r="D34" s="89">
        <v>102819</v>
      </c>
      <c r="E34" s="89">
        <v>43261</v>
      </c>
      <c r="F34" s="89">
        <v>254582</v>
      </c>
      <c r="G34" s="90">
        <v>460076</v>
      </c>
      <c r="H34" s="88">
        <v>28005</v>
      </c>
      <c r="I34" s="89">
        <v>50453</v>
      </c>
      <c r="J34" s="89">
        <v>21099</v>
      </c>
      <c r="K34" s="89">
        <v>142440</v>
      </c>
      <c r="L34" s="90">
        <v>241997</v>
      </c>
    </row>
    <row r="35" spans="2:12" x14ac:dyDescent="0.15">
      <c r="B35" s="88" t="s">
        <v>145</v>
      </c>
      <c r="C35" s="88">
        <v>9655</v>
      </c>
      <c r="D35" s="89">
        <v>3437</v>
      </c>
      <c r="E35" s="89">
        <v>4836</v>
      </c>
      <c r="F35" s="89">
        <v>19036</v>
      </c>
      <c r="G35" s="90">
        <v>36964</v>
      </c>
      <c r="H35" s="88">
        <v>6167</v>
      </c>
      <c r="I35" s="89">
        <v>2761</v>
      </c>
      <c r="J35" s="89">
        <v>3126</v>
      </c>
      <c r="K35" s="89">
        <v>12818</v>
      </c>
      <c r="L35" s="90">
        <v>24872</v>
      </c>
    </row>
    <row r="36" spans="2:12" x14ac:dyDescent="0.15">
      <c r="B36" s="88" t="s">
        <v>150</v>
      </c>
      <c r="C36" s="88">
        <v>508466</v>
      </c>
      <c r="D36" s="89">
        <v>150163</v>
      </c>
      <c r="E36" s="89">
        <v>237661</v>
      </c>
      <c r="F36" s="89">
        <v>969367</v>
      </c>
      <c r="G36" s="90">
        <v>1865657</v>
      </c>
      <c r="H36" s="88">
        <v>170244</v>
      </c>
      <c r="I36" s="89">
        <v>118283</v>
      </c>
      <c r="J36" s="89">
        <v>125510</v>
      </c>
      <c r="K36" s="89">
        <v>622774</v>
      </c>
      <c r="L36" s="90">
        <v>1036811</v>
      </c>
    </row>
    <row r="37" spans="2:12" x14ac:dyDescent="0.15">
      <c r="B37" s="88" t="s">
        <v>140</v>
      </c>
      <c r="C37" s="88">
        <v>89653</v>
      </c>
      <c r="D37" s="89">
        <v>173782</v>
      </c>
      <c r="E37" s="89">
        <v>203668</v>
      </c>
      <c r="F37" s="89">
        <v>713055</v>
      </c>
      <c r="G37" s="90">
        <v>1180158</v>
      </c>
      <c r="H37" s="88">
        <v>18643</v>
      </c>
      <c r="I37" s="89">
        <v>34839</v>
      </c>
      <c r="J37" s="89">
        <v>41970</v>
      </c>
      <c r="K37" s="89">
        <v>190696</v>
      </c>
      <c r="L37" s="90">
        <v>286148</v>
      </c>
    </row>
    <row r="38" spans="2:12" x14ac:dyDescent="0.15">
      <c r="B38" s="88" t="s">
        <v>143</v>
      </c>
      <c r="C38" s="88">
        <v>417879</v>
      </c>
      <c r="D38" s="89">
        <v>139304</v>
      </c>
      <c r="E38" s="89">
        <v>253648</v>
      </c>
      <c r="F38" s="89">
        <v>563279</v>
      </c>
      <c r="G38" s="90">
        <v>1374110</v>
      </c>
      <c r="H38" s="88">
        <v>218030</v>
      </c>
      <c r="I38" s="89">
        <v>139827</v>
      </c>
      <c r="J38" s="89">
        <v>146975</v>
      </c>
      <c r="K38" s="89">
        <v>476365</v>
      </c>
      <c r="L38" s="90">
        <v>981197</v>
      </c>
    </row>
    <row r="39" spans="2:12" x14ac:dyDescent="0.15">
      <c r="B39" s="88" t="s">
        <v>244</v>
      </c>
      <c r="C39" s="88">
        <v>60050</v>
      </c>
      <c r="D39" s="89">
        <v>7321</v>
      </c>
      <c r="E39" s="89">
        <v>18604</v>
      </c>
      <c r="F39" s="89">
        <v>34474</v>
      </c>
      <c r="G39" s="90">
        <v>120449</v>
      </c>
      <c r="H39" s="88">
        <v>0</v>
      </c>
      <c r="I39" s="89">
        <v>0</v>
      </c>
      <c r="J39" s="89">
        <v>0</v>
      </c>
      <c r="K39" s="89">
        <v>0</v>
      </c>
      <c r="L39" s="90">
        <v>0</v>
      </c>
    </row>
    <row r="40" spans="2:12" x14ac:dyDescent="0.15">
      <c r="B40" s="98" t="s">
        <v>245</v>
      </c>
      <c r="C40" s="98">
        <v>2365294</v>
      </c>
      <c r="D40" s="99">
        <v>1375278</v>
      </c>
      <c r="E40" s="99">
        <v>1671857</v>
      </c>
      <c r="F40" s="99">
        <v>5359623</v>
      </c>
      <c r="G40" s="100">
        <v>10772052</v>
      </c>
      <c r="H40" s="98">
        <v>1231239</v>
      </c>
      <c r="I40" s="99">
        <v>1149393</v>
      </c>
      <c r="J40" s="99">
        <v>1001471</v>
      </c>
      <c r="K40" s="99">
        <v>4043236</v>
      </c>
      <c r="L40" s="100">
        <v>7425339</v>
      </c>
    </row>
    <row r="41" spans="2:12" x14ac:dyDescent="0.15">
      <c r="B41" s="91" t="s">
        <v>243</v>
      </c>
      <c r="C41" s="91">
        <v>2365294</v>
      </c>
      <c r="D41" s="92">
        <v>1375278</v>
      </c>
      <c r="E41" s="92">
        <v>1671857</v>
      </c>
      <c r="F41" s="92">
        <v>5359623</v>
      </c>
      <c r="G41" s="93">
        <v>10772052</v>
      </c>
      <c r="H41" s="91">
        <v>1231239</v>
      </c>
      <c r="I41" s="92">
        <v>1149393</v>
      </c>
      <c r="J41" s="92">
        <v>1001471</v>
      </c>
      <c r="K41" s="92">
        <v>4043236</v>
      </c>
      <c r="L41" s="93">
        <v>7425339</v>
      </c>
    </row>
    <row r="44" spans="2:12" x14ac:dyDescent="0.15">
      <c r="B44" s="94"/>
      <c r="C44" s="94" t="s">
        <v>301</v>
      </c>
      <c r="D44" s="86"/>
      <c r="E44" s="86"/>
      <c r="F44" s="86"/>
      <c r="G44" s="86"/>
      <c r="H44" s="94" t="s">
        <v>303</v>
      </c>
      <c r="I44" s="86"/>
      <c r="J44" s="86"/>
      <c r="K44" s="86"/>
      <c r="L44" s="87"/>
    </row>
    <row r="45" spans="2:12" x14ac:dyDescent="0.15">
      <c r="B45" s="95"/>
      <c r="C45" s="95" t="s">
        <v>257</v>
      </c>
      <c r="D45" s="96" t="s">
        <v>268</v>
      </c>
      <c r="E45" s="96" t="s">
        <v>274</v>
      </c>
      <c r="F45" s="96" t="s">
        <v>246</v>
      </c>
      <c r="G45" s="97"/>
      <c r="H45" s="95" t="s">
        <v>257</v>
      </c>
      <c r="I45" s="96" t="s">
        <v>268</v>
      </c>
      <c r="J45" s="96" t="s">
        <v>274</v>
      </c>
      <c r="K45" s="96" t="s">
        <v>246</v>
      </c>
      <c r="L45" s="97"/>
    </row>
    <row r="46" spans="2:12" x14ac:dyDescent="0.15">
      <c r="B46" s="88" t="s">
        <v>139</v>
      </c>
      <c r="C46" s="88">
        <v>5534751.3300000001</v>
      </c>
      <c r="D46" s="89">
        <v>2684649.08</v>
      </c>
      <c r="E46" s="89">
        <v>4402815.2299999995</v>
      </c>
      <c r="F46" s="89">
        <v>17088036.219999995</v>
      </c>
      <c r="G46" s="90">
        <v>29710251.859999996</v>
      </c>
      <c r="H46" s="88">
        <v>5906870.6000000006</v>
      </c>
      <c r="I46" s="89">
        <v>2878809.69</v>
      </c>
      <c r="J46" s="89">
        <v>4835322.6499999994</v>
      </c>
      <c r="K46" s="89">
        <v>20296422.719999999</v>
      </c>
      <c r="L46" s="90">
        <v>33917425.659999996</v>
      </c>
    </row>
    <row r="47" spans="2:12" x14ac:dyDescent="0.15">
      <c r="B47" s="88" t="s">
        <v>141</v>
      </c>
      <c r="C47" s="88">
        <v>738497.79</v>
      </c>
      <c r="D47" s="89">
        <v>942204.27</v>
      </c>
      <c r="E47" s="89">
        <v>884096.61999999988</v>
      </c>
      <c r="F47" s="89">
        <v>4208475.32</v>
      </c>
      <c r="G47" s="90">
        <v>6773274</v>
      </c>
      <c r="H47" s="88">
        <v>466144.29000000004</v>
      </c>
      <c r="I47" s="89">
        <v>531131.98</v>
      </c>
      <c r="J47" s="89">
        <v>499375.35999999993</v>
      </c>
      <c r="K47" s="89">
        <v>2457502.2099999995</v>
      </c>
      <c r="L47" s="90">
        <v>3954153.8399999994</v>
      </c>
    </row>
    <row r="48" spans="2:12" x14ac:dyDescent="0.15">
      <c r="B48" s="88" t="s">
        <v>142</v>
      </c>
      <c r="C48" s="88">
        <v>1274932.6499999999</v>
      </c>
      <c r="D48" s="89">
        <v>655147.74</v>
      </c>
      <c r="E48" s="89">
        <v>1090388.6399999999</v>
      </c>
      <c r="F48" s="89">
        <v>4172220.77</v>
      </c>
      <c r="G48" s="90">
        <v>7192689.7999999998</v>
      </c>
      <c r="H48" s="88">
        <v>929119.51</v>
      </c>
      <c r="I48" s="89">
        <v>680983.62</v>
      </c>
      <c r="J48" s="89">
        <v>800174.96</v>
      </c>
      <c r="K48" s="89">
        <v>4404488.29</v>
      </c>
      <c r="L48" s="90">
        <v>6814766.3799999999</v>
      </c>
    </row>
    <row r="49" spans="2:12" x14ac:dyDescent="0.15">
      <c r="B49" s="88" t="s">
        <v>144</v>
      </c>
      <c r="C49" s="88">
        <v>5460393.7999999998</v>
      </c>
      <c r="D49" s="89">
        <v>1729626.1600000001</v>
      </c>
      <c r="E49" s="89">
        <v>3401531.3000000003</v>
      </c>
      <c r="F49" s="89">
        <v>7687027.0899999999</v>
      </c>
      <c r="G49" s="90">
        <v>18278578.350000001</v>
      </c>
      <c r="H49" s="88">
        <v>6466880.6799999997</v>
      </c>
      <c r="I49" s="89">
        <v>2457134.62</v>
      </c>
      <c r="J49" s="89">
        <v>3944528.1400000006</v>
      </c>
      <c r="K49" s="89">
        <v>13169362.960000001</v>
      </c>
      <c r="L49" s="90">
        <v>26037906.400000002</v>
      </c>
    </row>
    <row r="50" spans="2:12" x14ac:dyDescent="0.15">
      <c r="B50" s="88" t="s">
        <v>149</v>
      </c>
      <c r="C50" s="88">
        <v>6769483.5699999994</v>
      </c>
      <c r="D50" s="89">
        <v>3579287.6799999997</v>
      </c>
      <c r="E50" s="89">
        <v>5317926.8100000005</v>
      </c>
      <c r="F50" s="89">
        <v>11027665.850000001</v>
      </c>
      <c r="G50" s="90">
        <v>26694363.910000004</v>
      </c>
      <c r="H50" s="88">
        <v>5358768.2300000004</v>
      </c>
      <c r="I50" s="89">
        <v>4995829.6499999994</v>
      </c>
      <c r="J50" s="89">
        <v>5870548</v>
      </c>
      <c r="K50" s="89">
        <v>16856476.260000005</v>
      </c>
      <c r="L50" s="90">
        <v>33081622.140000004</v>
      </c>
    </row>
    <row r="51" spans="2:12" x14ac:dyDescent="0.15">
      <c r="B51" s="88" t="s">
        <v>151</v>
      </c>
      <c r="C51" s="88">
        <v>8821993.7199999988</v>
      </c>
      <c r="D51" s="89">
        <v>12554197.109999999</v>
      </c>
      <c r="E51" s="89">
        <v>2137997.33</v>
      </c>
      <c r="F51" s="89">
        <v>11515931.99</v>
      </c>
      <c r="G51" s="90">
        <v>35030120.149999999</v>
      </c>
      <c r="H51" s="88">
        <v>7368103.9400000004</v>
      </c>
      <c r="I51" s="89">
        <v>24986552.809999999</v>
      </c>
      <c r="J51" s="89">
        <v>2741192.8400000003</v>
      </c>
      <c r="K51" s="89">
        <v>21389957.999999996</v>
      </c>
      <c r="L51" s="90">
        <v>56485807.590000004</v>
      </c>
    </row>
    <row r="52" spans="2:12" x14ac:dyDescent="0.15">
      <c r="B52" s="88" t="s">
        <v>147</v>
      </c>
      <c r="C52" s="88">
        <v>4551750.41</v>
      </c>
      <c r="D52" s="89">
        <v>2579136.2199999997</v>
      </c>
      <c r="E52" s="89">
        <v>4207090.0200000005</v>
      </c>
      <c r="F52" s="89">
        <v>8973030.2900000028</v>
      </c>
      <c r="G52" s="90">
        <v>20311006.940000005</v>
      </c>
      <c r="H52" s="88">
        <v>4282913.16</v>
      </c>
      <c r="I52" s="89">
        <v>3771890.11</v>
      </c>
      <c r="J52" s="89">
        <v>4304048.5599999996</v>
      </c>
      <c r="K52" s="89">
        <v>14576032.170000004</v>
      </c>
      <c r="L52" s="90">
        <v>26934884</v>
      </c>
    </row>
    <row r="53" spans="2:12" x14ac:dyDescent="0.15">
      <c r="B53" s="88" t="s">
        <v>148</v>
      </c>
      <c r="C53" s="88">
        <v>3140191.41</v>
      </c>
      <c r="D53" s="89">
        <v>1596486.4300000002</v>
      </c>
      <c r="E53" s="89">
        <v>2981832.83</v>
      </c>
      <c r="F53" s="89">
        <v>5399562.0300000012</v>
      </c>
      <c r="G53" s="90">
        <v>13118072.700000001</v>
      </c>
      <c r="H53" s="88">
        <v>2058108.11</v>
      </c>
      <c r="I53" s="89">
        <v>2099472.02</v>
      </c>
      <c r="J53" s="89">
        <v>2357949.46</v>
      </c>
      <c r="K53" s="89">
        <v>6345192.4200000009</v>
      </c>
      <c r="L53" s="90">
        <v>12860722.010000002</v>
      </c>
    </row>
    <row r="54" spans="2:12" x14ac:dyDescent="0.15">
      <c r="B54" s="88" t="s">
        <v>146</v>
      </c>
      <c r="C54" s="88">
        <v>1436427.59</v>
      </c>
      <c r="D54" s="89">
        <v>1684261.27</v>
      </c>
      <c r="E54" s="89">
        <v>1016715.79</v>
      </c>
      <c r="F54" s="89">
        <v>4598896.0299999993</v>
      </c>
      <c r="G54" s="90">
        <v>8736300.6799999997</v>
      </c>
      <c r="H54" s="88">
        <v>971180.02</v>
      </c>
      <c r="I54" s="89">
        <v>1286619.93</v>
      </c>
      <c r="J54" s="89">
        <v>717305.42</v>
      </c>
      <c r="K54" s="89">
        <v>3855960.71</v>
      </c>
      <c r="L54" s="90">
        <v>6831066.0800000001</v>
      </c>
    </row>
    <row r="55" spans="2:12" x14ac:dyDescent="0.15">
      <c r="B55" s="88" t="s">
        <v>145</v>
      </c>
      <c r="C55" s="88">
        <v>2834432.8000000003</v>
      </c>
      <c r="D55" s="89">
        <v>849006.42999999993</v>
      </c>
      <c r="E55" s="89">
        <v>1034884.17</v>
      </c>
      <c r="F55" s="89">
        <v>3748454.9100000006</v>
      </c>
      <c r="G55" s="90">
        <v>8466778.3100000005</v>
      </c>
      <c r="H55" s="88">
        <v>5462211.9199999999</v>
      </c>
      <c r="I55" s="89">
        <v>1609257.06</v>
      </c>
      <c r="J55" s="89">
        <v>1863065.3199999998</v>
      </c>
      <c r="K55" s="89">
        <v>8142801.3199999994</v>
      </c>
      <c r="L55" s="90">
        <v>17077335.620000001</v>
      </c>
    </row>
    <row r="56" spans="2:12" x14ac:dyDescent="0.15">
      <c r="B56" s="88" t="s">
        <v>150</v>
      </c>
      <c r="C56" s="88">
        <v>13084954.27</v>
      </c>
      <c r="D56" s="89">
        <v>3087536.0199999996</v>
      </c>
      <c r="E56" s="89">
        <v>5785246.379999999</v>
      </c>
      <c r="F56" s="89">
        <v>19270484.689999994</v>
      </c>
      <c r="G56" s="90">
        <v>41228221.359999992</v>
      </c>
      <c r="H56" s="88">
        <v>5772074.8100000005</v>
      </c>
      <c r="I56" s="89">
        <v>5314739.08</v>
      </c>
      <c r="J56" s="89">
        <v>4796363.1599999992</v>
      </c>
      <c r="K56" s="89">
        <v>21059437.700000007</v>
      </c>
      <c r="L56" s="90">
        <v>36942614.750000007</v>
      </c>
    </row>
    <row r="57" spans="2:12" x14ac:dyDescent="0.15">
      <c r="B57" s="88" t="s">
        <v>140</v>
      </c>
      <c r="C57" s="88">
        <v>884373.30999999994</v>
      </c>
      <c r="D57" s="89">
        <v>2422628.69</v>
      </c>
      <c r="E57" s="89">
        <v>2741883.84</v>
      </c>
      <c r="F57" s="89">
        <v>6362140.5699999994</v>
      </c>
      <c r="G57" s="90">
        <v>12411026.41</v>
      </c>
      <c r="H57" s="88">
        <v>243817.23</v>
      </c>
      <c r="I57" s="89">
        <v>658061.96000000008</v>
      </c>
      <c r="J57" s="89">
        <v>600779.22</v>
      </c>
      <c r="K57" s="89">
        <v>2420162.9400000004</v>
      </c>
      <c r="L57" s="90">
        <v>3922821.3500000006</v>
      </c>
    </row>
    <row r="58" spans="2:12" x14ac:dyDescent="0.15">
      <c r="B58" s="88" t="s">
        <v>143</v>
      </c>
      <c r="C58" s="88">
        <v>7350292.8100000005</v>
      </c>
      <c r="D58" s="89">
        <v>2748769.56</v>
      </c>
      <c r="E58" s="89">
        <v>4541208.74</v>
      </c>
      <c r="F58" s="89">
        <v>8572983.9900000002</v>
      </c>
      <c r="G58" s="90">
        <v>23213255.100000001</v>
      </c>
      <c r="H58" s="88">
        <v>4901139.3900000006</v>
      </c>
      <c r="I58" s="89">
        <v>3907871.06</v>
      </c>
      <c r="J58" s="89">
        <v>3442891.9099999997</v>
      </c>
      <c r="K58" s="89">
        <v>11614611.210000001</v>
      </c>
      <c r="L58" s="90">
        <v>23866513.57</v>
      </c>
    </row>
    <row r="59" spans="2:12" x14ac:dyDescent="0.15">
      <c r="B59" s="88" t="s">
        <v>244</v>
      </c>
      <c r="C59" s="88">
        <v>2241982.81</v>
      </c>
      <c r="D59" s="89">
        <v>175977.83000000002</v>
      </c>
      <c r="E59" s="89">
        <v>499859.52999999991</v>
      </c>
      <c r="F59" s="89">
        <v>606883.19999999995</v>
      </c>
      <c r="G59" s="90">
        <v>3524703.37</v>
      </c>
      <c r="H59" s="88">
        <v>0</v>
      </c>
      <c r="I59" s="89">
        <v>0</v>
      </c>
      <c r="J59" s="89">
        <v>0</v>
      </c>
      <c r="K59" s="89">
        <v>0</v>
      </c>
      <c r="L59" s="90">
        <v>0</v>
      </c>
    </row>
    <row r="60" spans="2:12" x14ac:dyDescent="0.15">
      <c r="B60" s="98" t="s">
        <v>245</v>
      </c>
      <c r="C60" s="98">
        <v>61882475.460000001</v>
      </c>
      <c r="D60" s="99">
        <v>37112936.659999996</v>
      </c>
      <c r="E60" s="99">
        <v>39543617.699999996</v>
      </c>
      <c r="F60" s="99">
        <v>112624909.75</v>
      </c>
      <c r="G60" s="100">
        <v>251163939.56999999</v>
      </c>
      <c r="H60" s="98">
        <v>50187331.890000001</v>
      </c>
      <c r="I60" s="99">
        <v>55178353.589999996</v>
      </c>
      <c r="J60" s="99">
        <v>36773545</v>
      </c>
      <c r="K60" s="99">
        <v>146588408.91</v>
      </c>
      <c r="L60" s="100">
        <v>288727639.38999999</v>
      </c>
    </row>
    <row r="61" spans="2:12" x14ac:dyDescent="0.15">
      <c r="B61" s="91" t="s">
        <v>243</v>
      </c>
      <c r="C61" s="91">
        <v>61882475.460000001</v>
      </c>
      <c r="D61" s="92">
        <v>37112936.659999996</v>
      </c>
      <c r="E61" s="92">
        <v>39543617.699999996</v>
      </c>
      <c r="F61" s="92">
        <v>112624909.75</v>
      </c>
      <c r="G61" s="93">
        <v>251163939.56999999</v>
      </c>
      <c r="H61" s="91">
        <v>50187331.890000001</v>
      </c>
      <c r="I61" s="92">
        <v>55178353.589999996</v>
      </c>
      <c r="J61" s="92">
        <v>36773545</v>
      </c>
      <c r="K61" s="92">
        <v>146588408.91</v>
      </c>
      <c r="L61" s="93">
        <v>288727639.38999999</v>
      </c>
    </row>
    <row r="64" spans="2:12" x14ac:dyDescent="0.15">
      <c r="B64" s="94"/>
      <c r="C64" s="94" t="s">
        <v>302</v>
      </c>
      <c r="D64" s="86"/>
      <c r="E64" s="86"/>
      <c r="F64" s="86"/>
      <c r="G64" s="87"/>
      <c r="H64" s="94" t="s">
        <v>304</v>
      </c>
      <c r="I64" s="86"/>
      <c r="J64" s="86"/>
      <c r="K64" s="86"/>
      <c r="L64" s="87"/>
    </row>
    <row r="65" spans="2:12" x14ac:dyDescent="0.15">
      <c r="B65" s="95"/>
      <c r="C65" s="95" t="s">
        <v>257</v>
      </c>
      <c r="D65" s="96" t="s">
        <v>268</v>
      </c>
      <c r="E65" s="96" t="s">
        <v>274</v>
      </c>
      <c r="F65" s="96" t="s">
        <v>246</v>
      </c>
      <c r="G65" s="97"/>
      <c r="H65" s="95" t="s">
        <v>257</v>
      </c>
      <c r="I65" s="96" t="s">
        <v>268</v>
      </c>
      <c r="J65" s="96" t="s">
        <v>274</v>
      </c>
      <c r="K65" s="96" t="s">
        <v>246</v>
      </c>
      <c r="L65" s="97"/>
    </row>
    <row r="66" spans="2:12" x14ac:dyDescent="0.15">
      <c r="B66" s="88" t="s">
        <v>139</v>
      </c>
      <c r="C66" s="88">
        <v>1872640.6300000001</v>
      </c>
      <c r="D66" s="89">
        <v>832004.64999999991</v>
      </c>
      <c r="E66" s="89">
        <v>1487434.4</v>
      </c>
      <c r="F66" s="89">
        <v>4827571.5199999996</v>
      </c>
      <c r="G66" s="90">
        <v>9019651.1999999993</v>
      </c>
      <c r="H66" s="88">
        <v>2041778.06</v>
      </c>
      <c r="I66" s="89">
        <v>974336.4</v>
      </c>
      <c r="J66" s="89">
        <v>1763051.51</v>
      </c>
      <c r="K66" s="89">
        <v>6606135.6800000016</v>
      </c>
      <c r="L66" s="90">
        <v>11385301.650000002</v>
      </c>
    </row>
    <row r="67" spans="2:12" x14ac:dyDescent="0.15">
      <c r="B67" s="88" t="s">
        <v>141</v>
      </c>
      <c r="C67" s="88">
        <v>305490.37</v>
      </c>
      <c r="D67" s="89">
        <v>354698.12000000005</v>
      </c>
      <c r="E67" s="89">
        <v>377632.69</v>
      </c>
      <c r="F67" s="89">
        <v>1633406.8300000003</v>
      </c>
      <c r="G67" s="90">
        <v>2671228.0100000002</v>
      </c>
      <c r="H67" s="88">
        <v>164154.71999999997</v>
      </c>
      <c r="I67" s="89">
        <v>202891</v>
      </c>
      <c r="J67" s="89">
        <v>159166.71</v>
      </c>
      <c r="K67" s="89">
        <v>833795.10000000009</v>
      </c>
      <c r="L67" s="90">
        <v>1360007.53</v>
      </c>
    </row>
    <row r="68" spans="2:12" x14ac:dyDescent="0.15">
      <c r="B68" s="88" t="s">
        <v>142</v>
      </c>
      <c r="C68" s="88">
        <v>467620.27</v>
      </c>
      <c r="D68" s="89">
        <v>237808.94</v>
      </c>
      <c r="E68" s="89">
        <v>408345.61</v>
      </c>
      <c r="F68" s="89">
        <v>1335659.5499999996</v>
      </c>
      <c r="G68" s="90">
        <v>2449434.3699999992</v>
      </c>
      <c r="H68" s="88">
        <v>314537.23</v>
      </c>
      <c r="I68" s="89">
        <v>193320.35</v>
      </c>
      <c r="J68" s="89">
        <v>279264.48</v>
      </c>
      <c r="K68" s="89">
        <v>1340275.45</v>
      </c>
      <c r="L68" s="90">
        <v>2127397.5099999998</v>
      </c>
    </row>
    <row r="69" spans="2:12" x14ac:dyDescent="0.15">
      <c r="B69" s="88" t="s">
        <v>144</v>
      </c>
      <c r="C69" s="88">
        <v>2502184.02</v>
      </c>
      <c r="D69" s="89">
        <v>719693.36</v>
      </c>
      <c r="E69" s="89">
        <v>1588492.8699999999</v>
      </c>
      <c r="F69" s="89">
        <v>3466459.4900000007</v>
      </c>
      <c r="G69" s="90">
        <v>8276829.7400000002</v>
      </c>
      <c r="H69" s="88">
        <v>2086030.1700000002</v>
      </c>
      <c r="I69" s="89">
        <v>891400.34000000008</v>
      </c>
      <c r="J69" s="89">
        <v>1461495.67</v>
      </c>
      <c r="K69" s="89">
        <v>5271644.0899999989</v>
      </c>
      <c r="L69" s="90">
        <v>9710570.2699999996</v>
      </c>
    </row>
    <row r="70" spans="2:12" x14ac:dyDescent="0.15">
      <c r="B70" s="88" t="s">
        <v>149</v>
      </c>
      <c r="C70" s="88">
        <v>2758233.69</v>
      </c>
      <c r="D70" s="89">
        <v>1426386.46</v>
      </c>
      <c r="E70" s="89">
        <v>2302539.7700000005</v>
      </c>
      <c r="F70" s="89">
        <v>4450424.09</v>
      </c>
      <c r="G70" s="90">
        <v>10937584.01</v>
      </c>
      <c r="H70" s="88">
        <v>1937705.0500000003</v>
      </c>
      <c r="I70" s="89">
        <v>1799011.2999999998</v>
      </c>
      <c r="J70" s="89">
        <v>2277156.25</v>
      </c>
      <c r="K70" s="89">
        <v>6403235.5999999996</v>
      </c>
      <c r="L70" s="90">
        <v>12417108.199999999</v>
      </c>
    </row>
    <row r="71" spans="2:12" x14ac:dyDescent="0.15">
      <c r="B71" s="88" t="s">
        <v>151</v>
      </c>
      <c r="C71" s="88">
        <v>1931781.68</v>
      </c>
      <c r="D71" s="89">
        <v>3071188.29</v>
      </c>
      <c r="E71" s="89">
        <v>682165.70000000007</v>
      </c>
      <c r="F71" s="89">
        <v>2987021.0399999996</v>
      </c>
      <c r="G71" s="90">
        <v>8672156.709999999</v>
      </c>
      <c r="H71" s="88">
        <v>2065332.5699999998</v>
      </c>
      <c r="I71" s="89">
        <v>7114499.6699999999</v>
      </c>
      <c r="J71" s="89">
        <v>812809.35999999987</v>
      </c>
      <c r="K71" s="89">
        <v>5449192.0699999975</v>
      </c>
      <c r="L71" s="90">
        <v>15441833.669999998</v>
      </c>
    </row>
    <row r="72" spans="2:12" x14ac:dyDescent="0.15">
      <c r="B72" s="88" t="s">
        <v>147</v>
      </c>
      <c r="C72" s="88">
        <v>1269652.8700000001</v>
      </c>
      <c r="D72" s="89">
        <v>794497.17</v>
      </c>
      <c r="E72" s="89">
        <v>1105445.7</v>
      </c>
      <c r="F72" s="89">
        <v>2628708.0499999993</v>
      </c>
      <c r="G72" s="90">
        <v>5798303.7899999991</v>
      </c>
      <c r="H72" s="88">
        <v>677107.92</v>
      </c>
      <c r="I72" s="89">
        <v>688090.33</v>
      </c>
      <c r="J72" s="89">
        <v>687387.92999999993</v>
      </c>
      <c r="K72" s="89">
        <v>2661514.0099999993</v>
      </c>
      <c r="L72" s="90">
        <v>4714100.1899999995</v>
      </c>
    </row>
    <row r="73" spans="2:12" x14ac:dyDescent="0.15">
      <c r="B73" s="88" t="s">
        <v>148</v>
      </c>
      <c r="C73" s="88">
        <v>1406041.7</v>
      </c>
      <c r="D73" s="89">
        <v>670823.79</v>
      </c>
      <c r="E73" s="89">
        <v>1308661.0199999998</v>
      </c>
      <c r="F73" s="89">
        <v>2237551.0000000005</v>
      </c>
      <c r="G73" s="90">
        <v>5623077.5099999998</v>
      </c>
      <c r="H73" s="88">
        <v>847818.5</v>
      </c>
      <c r="I73" s="89">
        <v>845172.32</v>
      </c>
      <c r="J73" s="89">
        <v>958119.75</v>
      </c>
      <c r="K73" s="89">
        <v>2462835.0699999994</v>
      </c>
      <c r="L73" s="90">
        <v>5113945.6399999987</v>
      </c>
    </row>
    <row r="74" spans="2:12" x14ac:dyDescent="0.15">
      <c r="B74" s="88" t="s">
        <v>146</v>
      </c>
      <c r="C74" s="88">
        <v>620938.96</v>
      </c>
      <c r="D74" s="89">
        <v>841789.56</v>
      </c>
      <c r="E74" s="89">
        <v>485215.86000000004</v>
      </c>
      <c r="F74" s="89">
        <v>2134027.11</v>
      </c>
      <c r="G74" s="90">
        <v>4081971.49</v>
      </c>
      <c r="H74" s="88">
        <v>367090.30000000005</v>
      </c>
      <c r="I74" s="89">
        <v>543025.74</v>
      </c>
      <c r="J74" s="89">
        <v>309281.51000000007</v>
      </c>
      <c r="K74" s="89">
        <v>1559929.07</v>
      </c>
      <c r="L74" s="90">
        <v>2779326.62</v>
      </c>
    </row>
    <row r="75" spans="2:12" x14ac:dyDescent="0.15">
      <c r="B75" s="88" t="s">
        <v>145</v>
      </c>
      <c r="C75" s="88">
        <v>380885.78</v>
      </c>
      <c r="D75" s="89">
        <v>130911.14</v>
      </c>
      <c r="E75" s="89">
        <v>101361.76</v>
      </c>
      <c r="F75" s="89">
        <v>319382.90999999997</v>
      </c>
      <c r="G75" s="90">
        <v>932541.59000000008</v>
      </c>
      <c r="H75" s="88">
        <v>407700.58999999997</v>
      </c>
      <c r="I75" s="89">
        <v>82956.62999999999</v>
      </c>
      <c r="J75" s="89">
        <v>49275.81</v>
      </c>
      <c r="K75" s="89">
        <v>490174.79000000004</v>
      </c>
      <c r="L75" s="90">
        <v>1030107.8200000001</v>
      </c>
    </row>
    <row r="76" spans="2:12" x14ac:dyDescent="0.15">
      <c r="B76" s="88" t="s">
        <v>150</v>
      </c>
      <c r="C76" s="88">
        <v>4914358.4000000004</v>
      </c>
      <c r="D76" s="89">
        <v>992799.56</v>
      </c>
      <c r="E76" s="89">
        <v>2243435.1599999997</v>
      </c>
      <c r="F76" s="89">
        <v>6612979.8199999994</v>
      </c>
      <c r="G76" s="90">
        <v>14763572.940000001</v>
      </c>
      <c r="H76" s="88">
        <v>1679726.2599999998</v>
      </c>
      <c r="I76" s="89">
        <v>1516499.33</v>
      </c>
      <c r="J76" s="89">
        <v>1527408.31</v>
      </c>
      <c r="K76" s="89">
        <v>6673844.2999999998</v>
      </c>
      <c r="L76" s="90">
        <v>11397478.199999999</v>
      </c>
    </row>
    <row r="77" spans="2:12" x14ac:dyDescent="0.15">
      <c r="B77" s="88" t="s">
        <v>140</v>
      </c>
      <c r="C77" s="88">
        <v>393781.3</v>
      </c>
      <c r="D77" s="89">
        <v>841796.51</v>
      </c>
      <c r="E77" s="89">
        <v>1131273.52</v>
      </c>
      <c r="F77" s="89">
        <v>2667647.0000000005</v>
      </c>
      <c r="G77" s="90">
        <v>5034498.33</v>
      </c>
      <c r="H77" s="88">
        <v>107147.65000000001</v>
      </c>
      <c r="I77" s="89">
        <v>228894.84999999998</v>
      </c>
      <c r="J77" s="89">
        <v>235314.47999999998</v>
      </c>
      <c r="K77" s="89">
        <v>984090.66</v>
      </c>
      <c r="L77" s="90">
        <v>1555447.6400000001</v>
      </c>
    </row>
    <row r="78" spans="2:12" x14ac:dyDescent="0.15">
      <c r="B78" s="88" t="s">
        <v>143</v>
      </c>
      <c r="C78" s="88">
        <v>3023715.2</v>
      </c>
      <c r="D78" s="89">
        <v>1129026.25</v>
      </c>
      <c r="E78" s="89">
        <v>1856415.09</v>
      </c>
      <c r="F78" s="89">
        <v>3530023.6299999994</v>
      </c>
      <c r="G78" s="90">
        <v>9539180.1699999999</v>
      </c>
      <c r="H78" s="88">
        <v>2159945.7000000002</v>
      </c>
      <c r="I78" s="89">
        <v>1416647.37</v>
      </c>
      <c r="J78" s="89">
        <v>1318306.3700000001</v>
      </c>
      <c r="K78" s="89">
        <v>4467141.67</v>
      </c>
      <c r="L78" s="90">
        <v>9362041.1099999994</v>
      </c>
    </row>
    <row r="79" spans="2:12" x14ac:dyDescent="0.15">
      <c r="B79" s="88" t="s">
        <v>244</v>
      </c>
      <c r="C79" s="88">
        <v>1287226.8600000001</v>
      </c>
      <c r="D79" s="89">
        <v>116275.53000000001</v>
      </c>
      <c r="E79" s="89">
        <v>330668.75</v>
      </c>
      <c r="F79" s="89">
        <v>413318.62999999989</v>
      </c>
      <c r="G79" s="90">
        <v>2147489.77</v>
      </c>
      <c r="H79" s="88">
        <v>0</v>
      </c>
      <c r="I79" s="89">
        <v>0</v>
      </c>
      <c r="J79" s="89">
        <v>0</v>
      </c>
      <c r="K79" s="89">
        <v>0</v>
      </c>
      <c r="L79" s="90">
        <v>0</v>
      </c>
    </row>
    <row r="80" spans="2:12" x14ac:dyDescent="0.15">
      <c r="B80" s="98" t="s">
        <v>245</v>
      </c>
      <c r="C80" s="98">
        <v>21847324.869999997</v>
      </c>
      <c r="D80" s="99">
        <v>12043423.800000001</v>
      </c>
      <c r="E80" s="99">
        <v>15078419.15</v>
      </c>
      <c r="F80" s="99">
        <v>38830862.039999999</v>
      </c>
      <c r="G80" s="100">
        <v>87800029.859999999</v>
      </c>
      <c r="H80" s="98">
        <v>14856074.720000001</v>
      </c>
      <c r="I80" s="99">
        <v>16496745.629999999</v>
      </c>
      <c r="J80" s="99">
        <v>11838038.140000001</v>
      </c>
      <c r="K80" s="99">
        <v>45203807.559999995</v>
      </c>
      <c r="L80" s="100">
        <v>88394666.049999997</v>
      </c>
    </row>
    <row r="81" spans="2:12" x14ac:dyDescent="0.15">
      <c r="B81" s="91" t="s">
        <v>243</v>
      </c>
      <c r="C81" s="91">
        <v>21847324.869999997</v>
      </c>
      <c r="D81" s="92">
        <v>12043423.800000001</v>
      </c>
      <c r="E81" s="92">
        <v>15078419.15</v>
      </c>
      <c r="F81" s="92">
        <v>38830862.039999999</v>
      </c>
      <c r="G81" s="93">
        <v>87800029.859999999</v>
      </c>
      <c r="H81" s="91">
        <v>14856074.720000001</v>
      </c>
      <c r="I81" s="92">
        <v>16496745.629999999</v>
      </c>
      <c r="J81" s="92">
        <v>11838038.140000001</v>
      </c>
      <c r="K81" s="92">
        <v>45203807.559999995</v>
      </c>
      <c r="L81" s="93">
        <v>88394666.049999997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63"/>
  <sheetViews>
    <sheetView workbookViewId="0">
      <pane xSplit="5" ySplit="5" topLeftCell="K28" activePane="bottomRight" state="frozen"/>
      <selection activeCell="H57" sqref="H57:X63"/>
      <selection pane="topRight" activeCell="H57" sqref="H57:X63"/>
      <selection pane="bottomLeft" activeCell="H57" sqref="H57:X63"/>
      <selection pane="bottomRight" activeCell="H57" sqref="H57:X63"/>
    </sheetView>
  </sheetViews>
  <sheetFormatPr defaultRowHeight="11.25" x14ac:dyDescent="0.15"/>
  <cols>
    <col min="1" max="1" width="7" style="1" customWidth="1"/>
    <col min="2" max="3" width="7.25" style="1" customWidth="1"/>
    <col min="4" max="4" width="5.75" style="1" customWidth="1"/>
    <col min="5" max="8" width="9" style="1"/>
    <col min="9" max="25" width="7.75" style="42" customWidth="1"/>
    <col min="26" max="16384" width="9" style="1"/>
  </cols>
  <sheetData>
    <row r="1" spans="1:52" ht="12" thickBot="1" x14ac:dyDescent="0.2">
      <c r="A1" s="1" t="s">
        <v>0</v>
      </c>
      <c r="C1" s="30" t="s">
        <v>1</v>
      </c>
      <c r="Z1" s="31" t="s">
        <v>4</v>
      </c>
      <c r="AA1" s="7" t="s">
        <v>5</v>
      </c>
      <c r="AB1" s="7" t="s">
        <v>6</v>
      </c>
      <c r="AC1" s="7" t="s">
        <v>7</v>
      </c>
      <c r="AD1" s="7" t="s">
        <v>8</v>
      </c>
      <c r="AE1" s="7" t="s">
        <v>9</v>
      </c>
      <c r="AF1" s="7" t="s">
        <v>10</v>
      </c>
      <c r="AG1" s="7" t="s">
        <v>11</v>
      </c>
      <c r="AH1" s="7" t="s">
        <v>12</v>
      </c>
      <c r="AI1" s="7" t="s">
        <v>13</v>
      </c>
      <c r="AJ1" s="7" t="s">
        <v>14</v>
      </c>
      <c r="AK1" s="7" t="s">
        <v>15</v>
      </c>
      <c r="AL1" s="7" t="s">
        <v>16</v>
      </c>
      <c r="AM1" s="7" t="s">
        <v>17</v>
      </c>
      <c r="AN1" s="7" t="s">
        <v>18</v>
      </c>
      <c r="AO1" s="9" t="s">
        <v>19</v>
      </c>
      <c r="AP1" s="7" t="s">
        <v>20</v>
      </c>
      <c r="AQ1" s="7" t="s">
        <v>21</v>
      </c>
      <c r="AR1" s="7" t="s">
        <v>22</v>
      </c>
      <c r="AS1" s="7" t="s">
        <v>23</v>
      </c>
      <c r="AT1" s="7" t="s">
        <v>24</v>
      </c>
      <c r="AU1" s="7" t="s">
        <v>25</v>
      </c>
      <c r="AV1" s="7" t="s">
        <v>26</v>
      </c>
      <c r="AW1" s="32" t="s">
        <v>27</v>
      </c>
    </row>
    <row r="2" spans="1:52" ht="12" thickBot="1" x14ac:dyDescent="0.2">
      <c r="D2" s="1" t="s">
        <v>2</v>
      </c>
      <c r="Z2" s="33" t="s">
        <v>31</v>
      </c>
      <c r="AA2" s="8" t="s">
        <v>32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8" t="s">
        <v>41</v>
      </c>
      <c r="AK2" s="8" t="s">
        <v>42</v>
      </c>
      <c r="AL2" s="8" t="s">
        <v>43</v>
      </c>
      <c r="AM2" s="8" t="s">
        <v>44</v>
      </c>
      <c r="AN2" s="8" t="s">
        <v>45</v>
      </c>
      <c r="AO2" s="10" t="s">
        <v>46</v>
      </c>
      <c r="AP2" s="8" t="s">
        <v>47</v>
      </c>
      <c r="AQ2" s="8" t="s">
        <v>48</v>
      </c>
      <c r="AR2" s="8" t="s">
        <v>49</v>
      </c>
      <c r="AS2" s="8" t="s">
        <v>50</v>
      </c>
      <c r="AT2" s="8" t="s">
        <v>51</v>
      </c>
      <c r="AU2" s="8" t="s">
        <v>52</v>
      </c>
      <c r="AV2" s="8" t="s">
        <v>53</v>
      </c>
      <c r="AW2" s="34" t="s">
        <v>54</v>
      </c>
    </row>
    <row r="3" spans="1:52" ht="12" thickBot="1" x14ac:dyDescent="0.2">
      <c r="D3" s="1" t="s">
        <v>3</v>
      </c>
      <c r="Z3" s="13" t="s">
        <v>139</v>
      </c>
      <c r="AA3" s="14" t="s">
        <v>139</v>
      </c>
      <c r="AB3" s="15" t="s">
        <v>140</v>
      </c>
      <c r="AC3" s="16" t="s">
        <v>141</v>
      </c>
      <c r="AD3" s="16" t="s">
        <v>141</v>
      </c>
      <c r="AE3" s="17" t="s">
        <v>142</v>
      </c>
      <c r="AF3" s="18" t="s">
        <v>143</v>
      </c>
      <c r="AG3" s="25" t="s">
        <v>144</v>
      </c>
      <c r="AH3" s="27" t="s">
        <v>145</v>
      </c>
      <c r="AI3" s="18" t="s">
        <v>143</v>
      </c>
      <c r="AJ3" s="18" t="s">
        <v>143</v>
      </c>
      <c r="AK3" s="18" t="s">
        <v>143</v>
      </c>
      <c r="AL3" s="28" t="s">
        <v>146</v>
      </c>
      <c r="AM3" s="23" t="s">
        <v>147</v>
      </c>
      <c r="AN3" s="23" t="s">
        <v>147</v>
      </c>
      <c r="AO3" s="29" t="s">
        <v>148</v>
      </c>
      <c r="AP3" s="21" t="s">
        <v>149</v>
      </c>
      <c r="AQ3" s="35" t="s">
        <v>149</v>
      </c>
      <c r="AR3" s="35" t="s">
        <v>149</v>
      </c>
      <c r="AS3" s="19" t="s">
        <v>150</v>
      </c>
      <c r="AT3" s="19" t="s">
        <v>150</v>
      </c>
      <c r="AU3" s="19" t="s">
        <v>150</v>
      </c>
      <c r="AV3" s="26" t="s">
        <v>151</v>
      </c>
      <c r="AW3" s="24" t="s">
        <v>143</v>
      </c>
    </row>
    <row r="4" spans="1:52" x14ac:dyDescent="0.15">
      <c r="Z4" s="1" t="s">
        <v>4</v>
      </c>
      <c r="AA4" s="1" t="s">
        <v>5</v>
      </c>
      <c r="AB4" s="1" t="s">
        <v>6</v>
      </c>
      <c r="AC4" s="1" t="s">
        <v>7</v>
      </c>
      <c r="AD4" s="1" t="s">
        <v>8</v>
      </c>
      <c r="AE4" s="1" t="s">
        <v>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14</v>
      </c>
      <c r="AK4" s="1" t="s">
        <v>15</v>
      </c>
      <c r="AL4" s="1" t="s">
        <v>16</v>
      </c>
      <c r="AM4" s="1" t="s">
        <v>17</v>
      </c>
      <c r="AN4" s="1" t="s">
        <v>18</v>
      </c>
      <c r="AO4" s="1" t="s">
        <v>19</v>
      </c>
      <c r="AP4" s="1" t="s">
        <v>20</v>
      </c>
      <c r="AQ4" s="1" t="s">
        <v>21</v>
      </c>
      <c r="AR4" s="1" t="s">
        <v>22</v>
      </c>
      <c r="AS4" s="1" t="s">
        <v>23</v>
      </c>
      <c r="AT4" s="1" t="s">
        <v>24</v>
      </c>
      <c r="AU4" s="1" t="s">
        <v>25</v>
      </c>
      <c r="AV4" s="1" t="s">
        <v>26</v>
      </c>
      <c r="AW4" s="1" t="s">
        <v>27</v>
      </c>
      <c r="AX4" s="1" t="s">
        <v>28</v>
      </c>
      <c r="AY4" s="1" t="s">
        <v>29</v>
      </c>
      <c r="AZ4" s="30" t="s">
        <v>30</v>
      </c>
    </row>
    <row r="5" spans="1:52" x14ac:dyDescent="0.15">
      <c r="Z5" s="1" t="s">
        <v>31</v>
      </c>
      <c r="AA5" s="1" t="s">
        <v>32</v>
      </c>
      <c r="AB5" s="1" t="s">
        <v>33</v>
      </c>
      <c r="AC5" s="1" t="s">
        <v>34</v>
      </c>
      <c r="AD5" s="1" t="s">
        <v>35</v>
      </c>
      <c r="AE5" s="1" t="s">
        <v>36</v>
      </c>
      <c r="AF5" s="1" t="s">
        <v>37</v>
      </c>
      <c r="AG5" s="1" t="s">
        <v>38</v>
      </c>
      <c r="AH5" s="1" t="s">
        <v>39</v>
      </c>
      <c r="AI5" s="1" t="s">
        <v>40</v>
      </c>
      <c r="AJ5" s="1" t="s">
        <v>41</v>
      </c>
      <c r="AK5" s="1" t="s">
        <v>42</v>
      </c>
      <c r="AL5" s="1" t="s">
        <v>43</v>
      </c>
      <c r="AM5" s="1" t="s">
        <v>44</v>
      </c>
      <c r="AN5" s="1" t="s">
        <v>45</v>
      </c>
      <c r="AO5" s="1" t="s">
        <v>46</v>
      </c>
      <c r="AP5" s="1" t="s">
        <v>47</v>
      </c>
      <c r="AQ5" s="1" t="s">
        <v>48</v>
      </c>
      <c r="AR5" s="1" t="s">
        <v>49</v>
      </c>
      <c r="AS5" s="1" t="s">
        <v>50</v>
      </c>
      <c r="AT5" s="1" t="s">
        <v>51</v>
      </c>
      <c r="AU5" s="1" t="s">
        <v>52</v>
      </c>
      <c r="AV5" s="1" t="s">
        <v>53</v>
      </c>
      <c r="AW5" s="1" t="s">
        <v>54</v>
      </c>
      <c r="AX5" s="1" t="s">
        <v>55</v>
      </c>
      <c r="AZ5" s="30"/>
    </row>
    <row r="6" spans="1:52" x14ac:dyDescent="0.15">
      <c r="F6" s="1" t="s">
        <v>240</v>
      </c>
      <c r="G6" s="1" t="s">
        <v>241</v>
      </c>
      <c r="H6" s="1" t="s">
        <v>242</v>
      </c>
      <c r="I6" s="13" t="s">
        <v>139</v>
      </c>
      <c r="J6" s="16" t="s">
        <v>141</v>
      </c>
      <c r="K6" s="17" t="s">
        <v>142</v>
      </c>
      <c r="L6" s="25" t="s">
        <v>144</v>
      </c>
      <c r="M6" s="47" t="s">
        <v>149</v>
      </c>
      <c r="N6" s="26" t="s">
        <v>151</v>
      </c>
      <c r="O6" s="23" t="s">
        <v>147</v>
      </c>
      <c r="P6" s="45" t="s">
        <v>148</v>
      </c>
      <c r="Q6" s="28" t="s">
        <v>146</v>
      </c>
      <c r="R6" s="27" t="s">
        <v>145</v>
      </c>
      <c r="S6" s="19" t="s">
        <v>150</v>
      </c>
      <c r="T6" s="15" t="s">
        <v>140</v>
      </c>
      <c r="U6" s="18" t="s">
        <v>143</v>
      </c>
      <c r="V6" s="48" t="s">
        <v>244</v>
      </c>
      <c r="W6" s="51" t="s">
        <v>245</v>
      </c>
      <c r="X6" s="48" t="s">
        <v>243</v>
      </c>
      <c r="Z6" s="36" t="s">
        <v>158</v>
      </c>
      <c r="AA6" s="36" t="s">
        <v>159</v>
      </c>
      <c r="AB6" s="36" t="s">
        <v>160</v>
      </c>
      <c r="AC6" s="36" t="s">
        <v>161</v>
      </c>
      <c r="AD6" s="36" t="s">
        <v>162</v>
      </c>
      <c r="AE6" s="36" t="s">
        <v>163</v>
      </c>
      <c r="AF6" s="36" t="s">
        <v>164</v>
      </c>
      <c r="AG6" s="36" t="s">
        <v>165</v>
      </c>
      <c r="AH6" s="36" t="s">
        <v>166</v>
      </c>
      <c r="AI6" s="36" t="s">
        <v>167</v>
      </c>
      <c r="AJ6" s="36" t="s">
        <v>168</v>
      </c>
      <c r="AK6" s="36" t="s">
        <v>169</v>
      </c>
      <c r="AL6" s="36" t="s">
        <v>170</v>
      </c>
      <c r="AM6" s="36" t="s">
        <v>171</v>
      </c>
      <c r="AN6" s="36" t="s">
        <v>172</v>
      </c>
      <c r="AO6" s="36" t="s">
        <v>173</v>
      </c>
      <c r="AP6" s="36" t="s">
        <v>174</v>
      </c>
      <c r="AQ6" s="36" t="s">
        <v>175</v>
      </c>
      <c r="AR6" s="36" t="s">
        <v>176</v>
      </c>
      <c r="AS6" s="36" t="s">
        <v>177</v>
      </c>
      <c r="AT6" s="36" t="s">
        <v>178</v>
      </c>
      <c r="AU6" s="36" t="s">
        <v>179</v>
      </c>
      <c r="AV6" s="36" t="s">
        <v>180</v>
      </c>
      <c r="AW6" s="36" t="s">
        <v>181</v>
      </c>
      <c r="AX6" s="36" t="s">
        <v>182</v>
      </c>
      <c r="AY6" s="36" t="s">
        <v>152</v>
      </c>
      <c r="AZ6" s="30"/>
    </row>
    <row r="7" spans="1:52" x14ac:dyDescent="0.15">
      <c r="B7" s="54" t="s">
        <v>184</v>
      </c>
      <c r="C7" s="55" t="s">
        <v>246</v>
      </c>
      <c r="D7" s="1" t="s">
        <v>56</v>
      </c>
      <c r="E7" s="1" t="s">
        <v>57</v>
      </c>
      <c r="F7" s="41" t="s">
        <v>234</v>
      </c>
      <c r="G7" s="41" t="s">
        <v>232</v>
      </c>
      <c r="H7" s="37" t="s">
        <v>184</v>
      </c>
      <c r="I7" s="44">
        <f>SUM(Z7:AA7)</f>
        <v>3168</v>
      </c>
      <c r="J7" s="44">
        <f>SUM(AC7:AD7)</f>
        <v>1831</v>
      </c>
      <c r="K7" s="44">
        <f>SUM(AE7)</f>
        <v>167</v>
      </c>
      <c r="L7" s="44">
        <f>SUM(AG7)</f>
        <v>110</v>
      </c>
      <c r="M7" s="44">
        <f>SUM(AP7:AR7)</f>
        <v>531</v>
      </c>
      <c r="N7" s="44">
        <f>SUM(AV7)</f>
        <v>172</v>
      </c>
      <c r="O7" s="44">
        <f>SUM(AM7:AN7)</f>
        <v>131</v>
      </c>
      <c r="P7" s="44">
        <f>SUM(AO7)</f>
        <v>923</v>
      </c>
      <c r="Q7" s="44">
        <f>SUM(AL7)</f>
        <v>783</v>
      </c>
      <c r="R7" s="44">
        <f>SUM(AH7)</f>
        <v>65</v>
      </c>
      <c r="S7" s="44">
        <f>SUM(AS7:AU7)</f>
        <v>130</v>
      </c>
      <c r="T7" s="44">
        <f>SUM(AB7)</f>
        <v>417</v>
      </c>
      <c r="U7" s="44">
        <f>SUM(AF7,AI7:AK7,AW7)</f>
        <v>1378</v>
      </c>
      <c r="V7" s="44">
        <f>AX7</f>
        <v>123</v>
      </c>
      <c r="W7" s="52">
        <f>SUM(I7:U7)</f>
        <v>9806</v>
      </c>
      <c r="X7" s="44">
        <f>SUM(I7:U7)</f>
        <v>9806</v>
      </c>
      <c r="Y7" s="40"/>
      <c r="Z7" s="49">
        <v>2983</v>
      </c>
      <c r="AA7" s="49">
        <v>185</v>
      </c>
      <c r="AB7" s="49">
        <v>417</v>
      </c>
      <c r="AC7" s="49">
        <v>1104</v>
      </c>
      <c r="AD7" s="49">
        <v>727</v>
      </c>
      <c r="AE7" s="49">
        <v>167</v>
      </c>
      <c r="AF7" s="38">
        <v>867</v>
      </c>
      <c r="AG7" s="49">
        <v>110</v>
      </c>
      <c r="AH7" s="49">
        <v>65</v>
      </c>
      <c r="AI7" s="38">
        <v>184</v>
      </c>
      <c r="AJ7" s="38">
        <v>32</v>
      </c>
      <c r="AK7" s="38">
        <v>23</v>
      </c>
      <c r="AL7" s="49">
        <v>783</v>
      </c>
      <c r="AM7" s="49">
        <v>114</v>
      </c>
      <c r="AN7" s="49">
        <v>17</v>
      </c>
      <c r="AO7" s="49">
        <v>923</v>
      </c>
      <c r="AP7" s="49">
        <v>177</v>
      </c>
      <c r="AQ7" s="49">
        <v>327</v>
      </c>
      <c r="AR7" s="49">
        <v>27</v>
      </c>
      <c r="AS7" s="49">
        <v>43</v>
      </c>
      <c r="AT7" s="49">
        <v>72</v>
      </c>
      <c r="AU7" s="49">
        <v>15</v>
      </c>
      <c r="AV7" s="49">
        <v>172</v>
      </c>
      <c r="AW7" s="38">
        <v>272</v>
      </c>
      <c r="AX7" s="38">
        <v>123</v>
      </c>
      <c r="AY7" s="38">
        <v>9929</v>
      </c>
      <c r="AZ7" s="39">
        <v>0</v>
      </c>
    </row>
    <row r="8" spans="1:52" x14ac:dyDescent="0.15">
      <c r="B8" s="54" t="s">
        <v>247</v>
      </c>
      <c r="C8" s="55" t="s">
        <v>246</v>
      </c>
      <c r="D8" s="1" t="s">
        <v>58</v>
      </c>
      <c r="E8" s="1" t="s">
        <v>59</v>
      </c>
      <c r="F8" s="41" t="s">
        <v>234</v>
      </c>
      <c r="G8" s="41" t="s">
        <v>232</v>
      </c>
      <c r="H8" s="37" t="s">
        <v>185</v>
      </c>
      <c r="I8" s="44">
        <f t="shared" ref="I8:I55" si="0">SUM(Z8:AA8)</f>
        <v>760</v>
      </c>
      <c r="J8" s="44">
        <f t="shared" ref="J8:J55" si="1">SUM(AC8:AD8)</f>
        <v>479</v>
      </c>
      <c r="K8" s="44">
        <f t="shared" ref="K8:K55" si="2">SUM(AE8)</f>
        <v>58</v>
      </c>
      <c r="L8" s="44">
        <f t="shared" ref="L8:L55" si="3">SUM(AG8)</f>
        <v>18</v>
      </c>
      <c r="M8" s="44">
        <f t="shared" ref="M8:M55" si="4">SUM(AP8:AR8)</f>
        <v>63</v>
      </c>
      <c r="N8" s="44">
        <f t="shared" ref="N8:N55" si="5">SUM(AV8)</f>
        <v>37</v>
      </c>
      <c r="O8" s="44">
        <f t="shared" ref="O8:O55" si="6">SUM(AM8:AN8)</f>
        <v>41</v>
      </c>
      <c r="P8" s="44">
        <f t="shared" ref="P8:P55" si="7">SUM(AO8)</f>
        <v>159</v>
      </c>
      <c r="Q8" s="44">
        <f t="shared" ref="Q8:Q55" si="8">SUM(AL8)</f>
        <v>155</v>
      </c>
      <c r="R8" s="44">
        <f t="shared" ref="R8:R55" si="9">SUM(AH8)</f>
        <v>20</v>
      </c>
      <c r="S8" s="44">
        <f t="shared" ref="S8:S55" si="10">SUM(AS8:AU8)</f>
        <v>171</v>
      </c>
      <c r="T8" s="44">
        <f t="shared" ref="T8:T55" si="11">SUM(AB8)</f>
        <v>240</v>
      </c>
      <c r="U8" s="44">
        <f t="shared" ref="U8:U55" si="12">SUM(AF8,AI8:AK8,AW8)</f>
        <v>338</v>
      </c>
      <c r="V8" s="44">
        <f t="shared" ref="V8:V55" si="13">AX8</f>
        <v>11</v>
      </c>
      <c r="W8" s="52">
        <f t="shared" ref="W8:W55" si="14">SUM(I8:U8)</f>
        <v>2539</v>
      </c>
      <c r="X8" s="44">
        <f t="shared" ref="X8:X55" si="15">SUM(I8:U8)</f>
        <v>2539</v>
      </c>
      <c r="Y8" s="40"/>
      <c r="Z8" s="38">
        <v>665</v>
      </c>
      <c r="AA8" s="38">
        <v>95</v>
      </c>
      <c r="AB8" s="38">
        <v>240</v>
      </c>
      <c r="AC8" s="38">
        <v>340</v>
      </c>
      <c r="AD8" s="38">
        <v>139</v>
      </c>
      <c r="AE8" s="38">
        <v>58</v>
      </c>
      <c r="AF8" s="38">
        <v>184</v>
      </c>
      <c r="AG8" s="38">
        <v>18</v>
      </c>
      <c r="AH8" s="38">
        <v>20</v>
      </c>
      <c r="AI8" s="38">
        <v>36</v>
      </c>
      <c r="AJ8" s="38">
        <v>4</v>
      </c>
      <c r="AK8" s="38">
        <v>3</v>
      </c>
      <c r="AL8" s="38">
        <v>155</v>
      </c>
      <c r="AM8" s="38">
        <v>37</v>
      </c>
      <c r="AN8" s="38">
        <v>4</v>
      </c>
      <c r="AO8" s="38">
        <v>159</v>
      </c>
      <c r="AP8" s="38">
        <v>15</v>
      </c>
      <c r="AQ8" s="38">
        <v>15</v>
      </c>
      <c r="AR8" s="38">
        <v>33</v>
      </c>
      <c r="AS8" s="38">
        <v>57</v>
      </c>
      <c r="AT8" s="38">
        <v>42</v>
      </c>
      <c r="AU8" s="38">
        <v>72</v>
      </c>
      <c r="AV8" s="38">
        <v>37</v>
      </c>
      <c r="AW8" s="38">
        <v>111</v>
      </c>
      <c r="AX8" s="38">
        <v>11</v>
      </c>
      <c r="AY8" s="38">
        <v>2550</v>
      </c>
      <c r="AZ8" s="39">
        <v>0</v>
      </c>
    </row>
    <row r="9" spans="1:52" x14ac:dyDescent="0.15">
      <c r="B9" s="54" t="s">
        <v>248</v>
      </c>
      <c r="C9" s="55" t="s">
        <v>246</v>
      </c>
      <c r="D9" s="1" t="s">
        <v>60</v>
      </c>
      <c r="E9" s="1" t="s">
        <v>61</v>
      </c>
      <c r="F9" s="41" t="s">
        <v>234</v>
      </c>
      <c r="G9" s="41" t="s">
        <v>232</v>
      </c>
      <c r="H9" s="37" t="s">
        <v>186</v>
      </c>
      <c r="I9" s="44">
        <f t="shared" si="0"/>
        <v>813</v>
      </c>
      <c r="J9" s="44">
        <f t="shared" si="1"/>
        <v>508</v>
      </c>
      <c r="K9" s="44">
        <f t="shared" si="2"/>
        <v>31</v>
      </c>
      <c r="L9" s="44">
        <f t="shared" si="3"/>
        <v>21</v>
      </c>
      <c r="M9" s="44">
        <f t="shared" si="4"/>
        <v>213</v>
      </c>
      <c r="N9" s="44">
        <f t="shared" si="5"/>
        <v>64</v>
      </c>
      <c r="O9" s="44">
        <f t="shared" si="6"/>
        <v>76</v>
      </c>
      <c r="P9" s="44">
        <f t="shared" si="7"/>
        <v>179</v>
      </c>
      <c r="Q9" s="44">
        <f t="shared" si="8"/>
        <v>214</v>
      </c>
      <c r="R9" s="44">
        <f t="shared" si="9"/>
        <v>15</v>
      </c>
      <c r="S9" s="44">
        <f t="shared" si="10"/>
        <v>453</v>
      </c>
      <c r="T9" s="44">
        <f t="shared" si="11"/>
        <v>462</v>
      </c>
      <c r="U9" s="44">
        <f t="shared" si="12"/>
        <v>423</v>
      </c>
      <c r="V9" s="44">
        <f t="shared" si="13"/>
        <v>12</v>
      </c>
      <c r="W9" s="52">
        <f t="shared" si="14"/>
        <v>3472</v>
      </c>
      <c r="X9" s="44">
        <f t="shared" si="15"/>
        <v>3472</v>
      </c>
      <c r="Y9" s="40"/>
      <c r="Z9" s="38">
        <v>746</v>
      </c>
      <c r="AA9" s="38">
        <v>67</v>
      </c>
      <c r="AB9" s="38">
        <v>462</v>
      </c>
      <c r="AC9" s="38">
        <v>384</v>
      </c>
      <c r="AD9" s="38">
        <v>124</v>
      </c>
      <c r="AE9" s="38">
        <v>31</v>
      </c>
      <c r="AF9" s="38">
        <v>178</v>
      </c>
      <c r="AG9" s="38">
        <v>21</v>
      </c>
      <c r="AH9" s="38">
        <v>15</v>
      </c>
      <c r="AI9" s="38">
        <v>61</v>
      </c>
      <c r="AJ9" s="38">
        <v>20</v>
      </c>
      <c r="AK9" s="38">
        <v>40</v>
      </c>
      <c r="AL9" s="38">
        <v>214</v>
      </c>
      <c r="AM9" s="38">
        <v>67</v>
      </c>
      <c r="AN9" s="38">
        <v>9</v>
      </c>
      <c r="AO9" s="38">
        <v>179</v>
      </c>
      <c r="AP9" s="38">
        <v>37</v>
      </c>
      <c r="AQ9" s="38">
        <v>80</v>
      </c>
      <c r="AR9" s="38">
        <v>96</v>
      </c>
      <c r="AS9" s="38">
        <v>140</v>
      </c>
      <c r="AT9" s="38">
        <v>136</v>
      </c>
      <c r="AU9" s="38">
        <v>177</v>
      </c>
      <c r="AV9" s="38">
        <v>64</v>
      </c>
      <c r="AW9" s="38">
        <v>124</v>
      </c>
      <c r="AX9" s="38">
        <v>12</v>
      </c>
      <c r="AY9" s="38">
        <v>3484</v>
      </c>
      <c r="AZ9" s="39">
        <v>0</v>
      </c>
    </row>
    <row r="10" spans="1:52" x14ac:dyDescent="0.15">
      <c r="B10" s="54" t="s">
        <v>249</v>
      </c>
      <c r="C10" s="55" t="s">
        <v>246</v>
      </c>
      <c r="D10" s="1" t="s">
        <v>62</v>
      </c>
      <c r="E10" s="1" t="s">
        <v>63</v>
      </c>
      <c r="F10" s="41" t="s">
        <v>234</v>
      </c>
      <c r="G10" s="41" t="s">
        <v>232</v>
      </c>
      <c r="H10" s="37" t="s">
        <v>187</v>
      </c>
      <c r="I10" s="44">
        <f t="shared" si="0"/>
        <v>1453</v>
      </c>
      <c r="J10" s="44">
        <f t="shared" si="1"/>
        <v>471</v>
      </c>
      <c r="K10" s="44">
        <f t="shared" si="2"/>
        <v>111</v>
      </c>
      <c r="L10" s="44">
        <f t="shared" si="3"/>
        <v>34</v>
      </c>
      <c r="M10" s="44">
        <f t="shared" si="4"/>
        <v>329</v>
      </c>
      <c r="N10" s="44">
        <f t="shared" si="5"/>
        <v>124</v>
      </c>
      <c r="O10" s="44">
        <f t="shared" si="6"/>
        <v>97</v>
      </c>
      <c r="P10" s="44">
        <f t="shared" si="7"/>
        <v>369</v>
      </c>
      <c r="Q10" s="44">
        <f t="shared" si="8"/>
        <v>269</v>
      </c>
      <c r="R10" s="44">
        <f t="shared" si="9"/>
        <v>28</v>
      </c>
      <c r="S10" s="44">
        <f t="shared" si="10"/>
        <v>614</v>
      </c>
      <c r="T10" s="44">
        <f t="shared" si="11"/>
        <v>437</v>
      </c>
      <c r="U10" s="44">
        <f t="shared" si="12"/>
        <v>842</v>
      </c>
      <c r="V10" s="44">
        <f t="shared" si="13"/>
        <v>33</v>
      </c>
      <c r="W10" s="52">
        <f t="shared" si="14"/>
        <v>5178</v>
      </c>
      <c r="X10" s="44">
        <f t="shared" si="15"/>
        <v>5178</v>
      </c>
      <c r="Y10" s="40"/>
      <c r="Z10" s="38">
        <v>1348</v>
      </c>
      <c r="AA10" s="38">
        <v>105</v>
      </c>
      <c r="AB10" s="38">
        <v>437</v>
      </c>
      <c r="AC10" s="38">
        <v>304</v>
      </c>
      <c r="AD10" s="38">
        <v>167</v>
      </c>
      <c r="AE10" s="38">
        <v>111</v>
      </c>
      <c r="AF10" s="38">
        <v>425</v>
      </c>
      <c r="AG10" s="38">
        <v>34</v>
      </c>
      <c r="AH10" s="38">
        <v>28</v>
      </c>
      <c r="AI10" s="38">
        <v>133</v>
      </c>
      <c r="AJ10" s="38">
        <v>24</v>
      </c>
      <c r="AK10" s="38">
        <v>13</v>
      </c>
      <c r="AL10" s="38">
        <v>269</v>
      </c>
      <c r="AM10" s="38">
        <v>65</v>
      </c>
      <c r="AN10" s="38">
        <v>32</v>
      </c>
      <c r="AO10" s="38">
        <v>369</v>
      </c>
      <c r="AP10" s="38">
        <v>83</v>
      </c>
      <c r="AQ10" s="38">
        <v>170</v>
      </c>
      <c r="AR10" s="38">
        <v>76</v>
      </c>
      <c r="AS10" s="38">
        <v>203</v>
      </c>
      <c r="AT10" s="38">
        <v>139</v>
      </c>
      <c r="AU10" s="38">
        <v>272</v>
      </c>
      <c r="AV10" s="38">
        <v>124</v>
      </c>
      <c r="AW10" s="38">
        <v>247</v>
      </c>
      <c r="AX10" s="38">
        <v>33</v>
      </c>
      <c r="AY10" s="38">
        <v>5211</v>
      </c>
      <c r="AZ10" s="39">
        <v>0</v>
      </c>
    </row>
    <row r="11" spans="1:52" x14ac:dyDescent="0.15">
      <c r="B11" s="54" t="s">
        <v>250</v>
      </c>
      <c r="C11" s="55" t="s">
        <v>246</v>
      </c>
      <c r="D11" s="1" t="s">
        <v>64</v>
      </c>
      <c r="E11" s="1" t="s">
        <v>65</v>
      </c>
      <c r="F11" s="41" t="s">
        <v>234</v>
      </c>
      <c r="G11" s="41" t="s">
        <v>232</v>
      </c>
      <c r="H11" s="37" t="s">
        <v>188</v>
      </c>
      <c r="I11" s="44">
        <f t="shared" si="0"/>
        <v>598</v>
      </c>
      <c r="J11" s="44">
        <f t="shared" si="1"/>
        <v>689</v>
      </c>
      <c r="K11" s="44">
        <f t="shared" si="2"/>
        <v>30</v>
      </c>
      <c r="L11" s="44">
        <f t="shared" si="3"/>
        <v>22</v>
      </c>
      <c r="M11" s="44">
        <f t="shared" si="4"/>
        <v>148</v>
      </c>
      <c r="N11" s="44">
        <f t="shared" si="5"/>
        <v>24</v>
      </c>
      <c r="O11" s="44">
        <f t="shared" si="6"/>
        <v>45</v>
      </c>
      <c r="P11" s="44">
        <f t="shared" si="7"/>
        <v>171</v>
      </c>
      <c r="Q11" s="44">
        <f t="shared" si="8"/>
        <v>186</v>
      </c>
      <c r="R11" s="44">
        <f t="shared" si="9"/>
        <v>14</v>
      </c>
      <c r="S11" s="44">
        <f t="shared" si="10"/>
        <v>376</v>
      </c>
      <c r="T11" s="44">
        <f t="shared" si="11"/>
        <v>710</v>
      </c>
      <c r="U11" s="44">
        <f t="shared" si="12"/>
        <v>473</v>
      </c>
      <c r="V11" s="44">
        <f t="shared" si="13"/>
        <v>17</v>
      </c>
      <c r="W11" s="52">
        <f t="shared" si="14"/>
        <v>3486</v>
      </c>
      <c r="X11" s="44">
        <f t="shared" si="15"/>
        <v>3486</v>
      </c>
      <c r="Y11" s="40"/>
      <c r="Z11" s="38">
        <v>522</v>
      </c>
      <c r="AA11" s="38">
        <v>76</v>
      </c>
      <c r="AB11" s="38">
        <v>710</v>
      </c>
      <c r="AC11" s="38">
        <v>540</v>
      </c>
      <c r="AD11" s="38">
        <v>149</v>
      </c>
      <c r="AE11" s="38">
        <v>30</v>
      </c>
      <c r="AF11" s="38">
        <v>165</v>
      </c>
      <c r="AG11" s="38">
        <v>22</v>
      </c>
      <c r="AH11" s="38">
        <v>14</v>
      </c>
      <c r="AI11" s="38">
        <v>30</v>
      </c>
      <c r="AJ11" s="38">
        <v>18</v>
      </c>
      <c r="AK11" s="38">
        <v>67</v>
      </c>
      <c r="AL11" s="38">
        <v>186</v>
      </c>
      <c r="AM11" s="38">
        <v>34</v>
      </c>
      <c r="AN11" s="38">
        <v>11</v>
      </c>
      <c r="AO11" s="38">
        <v>171</v>
      </c>
      <c r="AP11" s="38">
        <v>32</v>
      </c>
      <c r="AQ11" s="38">
        <v>90</v>
      </c>
      <c r="AR11" s="38">
        <v>26</v>
      </c>
      <c r="AS11" s="38">
        <v>152</v>
      </c>
      <c r="AT11" s="38">
        <v>116</v>
      </c>
      <c r="AU11" s="38">
        <v>108</v>
      </c>
      <c r="AV11" s="38">
        <v>24</v>
      </c>
      <c r="AW11" s="38">
        <v>193</v>
      </c>
      <c r="AX11" s="38">
        <v>17</v>
      </c>
      <c r="AY11" s="38">
        <v>3503</v>
      </c>
      <c r="AZ11" s="39">
        <v>0</v>
      </c>
    </row>
    <row r="12" spans="1:52" x14ac:dyDescent="0.15">
      <c r="B12" s="54" t="s">
        <v>251</v>
      </c>
      <c r="C12" s="55" t="s">
        <v>246</v>
      </c>
      <c r="D12" s="1" t="s">
        <v>66</v>
      </c>
      <c r="E12" s="1" t="s">
        <v>67</v>
      </c>
      <c r="F12" s="41" t="s">
        <v>234</v>
      </c>
      <c r="G12" s="41" t="s">
        <v>232</v>
      </c>
      <c r="H12" s="37" t="s">
        <v>189</v>
      </c>
      <c r="I12" s="44">
        <f t="shared" si="0"/>
        <v>748</v>
      </c>
      <c r="J12" s="44">
        <f t="shared" si="1"/>
        <v>529</v>
      </c>
      <c r="K12" s="44">
        <f t="shared" si="2"/>
        <v>85</v>
      </c>
      <c r="L12" s="44">
        <f t="shared" si="3"/>
        <v>31</v>
      </c>
      <c r="M12" s="44">
        <f t="shared" si="4"/>
        <v>411</v>
      </c>
      <c r="N12" s="44">
        <f t="shared" si="5"/>
        <v>98</v>
      </c>
      <c r="O12" s="44">
        <f t="shared" si="6"/>
        <v>126</v>
      </c>
      <c r="P12" s="44">
        <f t="shared" si="7"/>
        <v>345</v>
      </c>
      <c r="Q12" s="44">
        <f t="shared" si="8"/>
        <v>201</v>
      </c>
      <c r="R12" s="44">
        <f t="shared" si="9"/>
        <v>14</v>
      </c>
      <c r="S12" s="44">
        <f t="shared" si="10"/>
        <v>849</v>
      </c>
      <c r="T12" s="44">
        <f t="shared" si="11"/>
        <v>975</v>
      </c>
      <c r="U12" s="44">
        <f t="shared" si="12"/>
        <v>570</v>
      </c>
      <c r="V12" s="44">
        <f t="shared" si="13"/>
        <v>17</v>
      </c>
      <c r="W12" s="52">
        <f t="shared" si="14"/>
        <v>4982</v>
      </c>
      <c r="X12" s="44">
        <f t="shared" si="15"/>
        <v>4982</v>
      </c>
      <c r="Y12" s="40"/>
      <c r="Z12" s="38">
        <v>656</v>
      </c>
      <c r="AA12" s="38">
        <v>92</v>
      </c>
      <c r="AB12" s="38">
        <v>975</v>
      </c>
      <c r="AC12" s="38">
        <v>330</v>
      </c>
      <c r="AD12" s="38">
        <v>199</v>
      </c>
      <c r="AE12" s="38">
        <v>85</v>
      </c>
      <c r="AF12" s="38">
        <v>207</v>
      </c>
      <c r="AG12" s="38">
        <v>31</v>
      </c>
      <c r="AH12" s="38">
        <v>14</v>
      </c>
      <c r="AI12" s="38">
        <v>93</v>
      </c>
      <c r="AJ12" s="38">
        <v>12</v>
      </c>
      <c r="AK12" s="38">
        <v>76</v>
      </c>
      <c r="AL12" s="38">
        <v>201</v>
      </c>
      <c r="AM12" s="38">
        <v>77</v>
      </c>
      <c r="AN12" s="38">
        <v>49</v>
      </c>
      <c r="AO12" s="38">
        <v>345</v>
      </c>
      <c r="AP12" s="38">
        <v>94</v>
      </c>
      <c r="AQ12" s="38">
        <v>248</v>
      </c>
      <c r="AR12" s="38">
        <v>69</v>
      </c>
      <c r="AS12" s="38">
        <v>267</v>
      </c>
      <c r="AT12" s="38">
        <v>252</v>
      </c>
      <c r="AU12" s="38">
        <v>330</v>
      </c>
      <c r="AV12" s="38">
        <v>98</v>
      </c>
      <c r="AW12" s="38">
        <v>182</v>
      </c>
      <c r="AX12" s="38">
        <v>17</v>
      </c>
      <c r="AY12" s="38">
        <v>4999</v>
      </c>
      <c r="AZ12" s="39">
        <v>0</v>
      </c>
    </row>
    <row r="13" spans="1:52" x14ac:dyDescent="0.15">
      <c r="B13" s="54" t="s">
        <v>252</v>
      </c>
      <c r="C13" s="55" t="s">
        <v>246</v>
      </c>
      <c r="D13" s="1" t="s">
        <v>68</v>
      </c>
      <c r="E13" s="1" t="s">
        <v>69</v>
      </c>
      <c r="F13" s="41" t="s">
        <v>234</v>
      </c>
      <c r="G13" s="41" t="s">
        <v>232</v>
      </c>
      <c r="H13" s="37" t="s">
        <v>190</v>
      </c>
      <c r="I13" s="44">
        <f t="shared" si="0"/>
        <v>1110</v>
      </c>
      <c r="J13" s="44">
        <f t="shared" si="1"/>
        <v>813</v>
      </c>
      <c r="K13" s="44">
        <f t="shared" si="2"/>
        <v>125</v>
      </c>
      <c r="L13" s="44">
        <f t="shared" si="3"/>
        <v>84</v>
      </c>
      <c r="M13" s="44">
        <f t="shared" si="4"/>
        <v>591</v>
      </c>
      <c r="N13" s="44">
        <f t="shared" si="5"/>
        <v>108</v>
      </c>
      <c r="O13" s="44">
        <f t="shared" si="6"/>
        <v>150</v>
      </c>
      <c r="P13" s="44">
        <f t="shared" si="7"/>
        <v>488</v>
      </c>
      <c r="Q13" s="44">
        <f t="shared" si="8"/>
        <v>475</v>
      </c>
      <c r="R13" s="44">
        <f t="shared" si="9"/>
        <v>25</v>
      </c>
      <c r="S13" s="44">
        <f t="shared" si="10"/>
        <v>1272</v>
      </c>
      <c r="T13" s="44">
        <f t="shared" si="11"/>
        <v>1442</v>
      </c>
      <c r="U13" s="44">
        <f t="shared" si="12"/>
        <v>1045</v>
      </c>
      <c r="V13" s="44">
        <f t="shared" si="13"/>
        <v>28</v>
      </c>
      <c r="W13" s="52">
        <f t="shared" si="14"/>
        <v>7728</v>
      </c>
      <c r="X13" s="44">
        <f t="shared" si="15"/>
        <v>7728</v>
      </c>
      <c r="Y13" s="40"/>
      <c r="Z13" s="38">
        <v>980</v>
      </c>
      <c r="AA13" s="38">
        <v>130</v>
      </c>
      <c r="AB13" s="38">
        <v>1442</v>
      </c>
      <c r="AC13" s="38">
        <v>561</v>
      </c>
      <c r="AD13" s="38">
        <v>252</v>
      </c>
      <c r="AE13" s="38">
        <v>125</v>
      </c>
      <c r="AF13" s="38">
        <v>291</v>
      </c>
      <c r="AG13" s="38">
        <v>84</v>
      </c>
      <c r="AH13" s="38">
        <v>25</v>
      </c>
      <c r="AI13" s="38">
        <v>173</v>
      </c>
      <c r="AJ13" s="38">
        <v>66</v>
      </c>
      <c r="AK13" s="38">
        <v>105</v>
      </c>
      <c r="AL13" s="38">
        <v>475</v>
      </c>
      <c r="AM13" s="38">
        <v>87</v>
      </c>
      <c r="AN13" s="38">
        <v>63</v>
      </c>
      <c r="AO13" s="38">
        <v>488</v>
      </c>
      <c r="AP13" s="38">
        <v>126</v>
      </c>
      <c r="AQ13" s="38">
        <v>243</v>
      </c>
      <c r="AR13" s="38">
        <v>222</v>
      </c>
      <c r="AS13" s="38">
        <v>409</v>
      </c>
      <c r="AT13" s="38">
        <v>260</v>
      </c>
      <c r="AU13" s="38">
        <v>603</v>
      </c>
      <c r="AV13" s="38">
        <v>108</v>
      </c>
      <c r="AW13" s="38">
        <v>410</v>
      </c>
      <c r="AX13" s="38">
        <v>28</v>
      </c>
      <c r="AY13" s="38">
        <v>7756</v>
      </c>
      <c r="AZ13" s="39">
        <v>0</v>
      </c>
    </row>
    <row r="14" spans="1:52" x14ac:dyDescent="0.15">
      <c r="B14" s="54" t="s">
        <v>253</v>
      </c>
      <c r="C14" s="55" t="s">
        <v>246</v>
      </c>
      <c r="D14" s="1" t="s">
        <v>70</v>
      </c>
      <c r="E14" s="1" t="s">
        <v>71</v>
      </c>
      <c r="F14" s="41" t="s">
        <v>234</v>
      </c>
      <c r="G14" s="41" t="s">
        <v>232</v>
      </c>
      <c r="H14" s="37" t="s">
        <v>191</v>
      </c>
      <c r="I14" s="44">
        <f t="shared" si="0"/>
        <v>1275</v>
      </c>
      <c r="J14" s="44">
        <f t="shared" si="1"/>
        <v>593</v>
      </c>
      <c r="K14" s="44">
        <f t="shared" si="2"/>
        <v>171</v>
      </c>
      <c r="L14" s="44">
        <f t="shared" si="3"/>
        <v>133</v>
      </c>
      <c r="M14" s="44">
        <f t="shared" si="4"/>
        <v>988</v>
      </c>
      <c r="N14" s="44">
        <f t="shared" si="5"/>
        <v>471</v>
      </c>
      <c r="O14" s="44">
        <f t="shared" si="6"/>
        <v>273</v>
      </c>
      <c r="P14" s="44">
        <f t="shared" si="7"/>
        <v>955</v>
      </c>
      <c r="Q14" s="44">
        <f t="shared" si="8"/>
        <v>826</v>
      </c>
      <c r="R14" s="44">
        <f t="shared" si="9"/>
        <v>28</v>
      </c>
      <c r="S14" s="44">
        <f t="shared" si="10"/>
        <v>1219</v>
      </c>
      <c r="T14" s="44">
        <f t="shared" si="11"/>
        <v>1093</v>
      </c>
      <c r="U14" s="44">
        <f t="shared" si="12"/>
        <v>1503</v>
      </c>
      <c r="V14" s="44">
        <f t="shared" si="13"/>
        <v>10</v>
      </c>
      <c r="W14" s="52">
        <f t="shared" si="14"/>
        <v>9528</v>
      </c>
      <c r="X14" s="44">
        <f t="shared" si="15"/>
        <v>9528</v>
      </c>
      <c r="Y14" s="40"/>
      <c r="Z14" s="38">
        <v>1161</v>
      </c>
      <c r="AA14" s="38">
        <v>114</v>
      </c>
      <c r="AB14" s="38">
        <v>1093</v>
      </c>
      <c r="AC14" s="38">
        <v>387</v>
      </c>
      <c r="AD14" s="38">
        <v>206</v>
      </c>
      <c r="AE14" s="38">
        <v>171</v>
      </c>
      <c r="AF14" s="38">
        <v>284</v>
      </c>
      <c r="AG14" s="38">
        <v>133</v>
      </c>
      <c r="AH14" s="38">
        <v>28</v>
      </c>
      <c r="AI14" s="38">
        <v>555</v>
      </c>
      <c r="AJ14" s="38">
        <v>112</v>
      </c>
      <c r="AK14" s="38">
        <v>144</v>
      </c>
      <c r="AL14" s="38">
        <v>826</v>
      </c>
      <c r="AM14" s="38">
        <v>129</v>
      </c>
      <c r="AN14" s="38">
        <v>144</v>
      </c>
      <c r="AO14" s="38">
        <v>955</v>
      </c>
      <c r="AP14" s="38">
        <v>242</v>
      </c>
      <c r="AQ14" s="38">
        <v>458</v>
      </c>
      <c r="AR14" s="38">
        <v>288</v>
      </c>
      <c r="AS14" s="38">
        <v>194</v>
      </c>
      <c r="AT14" s="38">
        <v>727</v>
      </c>
      <c r="AU14" s="38">
        <v>298</v>
      </c>
      <c r="AV14" s="38">
        <v>471</v>
      </c>
      <c r="AW14" s="38">
        <v>408</v>
      </c>
      <c r="AX14" s="38">
        <v>10</v>
      </c>
      <c r="AY14" s="38">
        <v>9538</v>
      </c>
      <c r="AZ14" s="39">
        <v>0</v>
      </c>
    </row>
    <row r="15" spans="1:52" x14ac:dyDescent="0.15">
      <c r="B15" s="54" t="s">
        <v>254</v>
      </c>
      <c r="C15" s="55" t="s">
        <v>246</v>
      </c>
      <c r="D15" s="1" t="s">
        <v>4</v>
      </c>
      <c r="E15" s="1" t="s">
        <v>72</v>
      </c>
      <c r="F15" s="41" t="s">
        <v>234</v>
      </c>
      <c r="G15" s="41" t="s">
        <v>232</v>
      </c>
      <c r="H15" s="37" t="s">
        <v>192</v>
      </c>
      <c r="I15" s="44">
        <f t="shared" si="0"/>
        <v>762</v>
      </c>
      <c r="J15" s="44">
        <f t="shared" si="1"/>
        <v>936</v>
      </c>
      <c r="K15" s="44">
        <f t="shared" si="2"/>
        <v>162</v>
      </c>
      <c r="L15" s="44">
        <f t="shared" si="3"/>
        <v>65</v>
      </c>
      <c r="M15" s="44">
        <f t="shared" si="4"/>
        <v>1019</v>
      </c>
      <c r="N15" s="44">
        <f t="shared" si="5"/>
        <v>345</v>
      </c>
      <c r="O15" s="44">
        <f t="shared" si="6"/>
        <v>173</v>
      </c>
      <c r="P15" s="44">
        <f t="shared" si="7"/>
        <v>871</v>
      </c>
      <c r="Q15" s="44">
        <f t="shared" si="8"/>
        <v>386</v>
      </c>
      <c r="R15" s="44">
        <f t="shared" si="9"/>
        <v>21</v>
      </c>
      <c r="S15" s="44">
        <f t="shared" si="10"/>
        <v>771</v>
      </c>
      <c r="T15" s="44">
        <f t="shared" si="11"/>
        <v>1644</v>
      </c>
      <c r="U15" s="44">
        <f t="shared" si="12"/>
        <v>1664</v>
      </c>
      <c r="V15" s="44">
        <f t="shared" si="13"/>
        <v>19</v>
      </c>
      <c r="W15" s="52">
        <f t="shared" si="14"/>
        <v>8819</v>
      </c>
      <c r="X15" s="44">
        <f t="shared" si="15"/>
        <v>8819</v>
      </c>
      <c r="Y15" s="40"/>
      <c r="Z15" s="38">
        <v>680</v>
      </c>
      <c r="AA15" s="38">
        <v>82</v>
      </c>
      <c r="AB15" s="38">
        <v>1644</v>
      </c>
      <c r="AC15" s="38">
        <v>515</v>
      </c>
      <c r="AD15" s="38">
        <v>421</v>
      </c>
      <c r="AE15" s="38">
        <v>162</v>
      </c>
      <c r="AF15" s="38">
        <v>277</v>
      </c>
      <c r="AG15" s="38">
        <v>65</v>
      </c>
      <c r="AH15" s="38">
        <v>21</v>
      </c>
      <c r="AI15" s="38">
        <v>616</v>
      </c>
      <c r="AJ15" s="38">
        <v>127</v>
      </c>
      <c r="AK15" s="38">
        <v>81</v>
      </c>
      <c r="AL15" s="38">
        <v>386</v>
      </c>
      <c r="AM15" s="38">
        <v>73</v>
      </c>
      <c r="AN15" s="38">
        <v>100</v>
      </c>
      <c r="AO15" s="38">
        <v>871</v>
      </c>
      <c r="AP15" s="38">
        <v>188</v>
      </c>
      <c r="AQ15" s="38">
        <v>544</v>
      </c>
      <c r="AR15" s="38">
        <v>287</v>
      </c>
      <c r="AS15" s="38">
        <v>199</v>
      </c>
      <c r="AT15" s="38">
        <v>342</v>
      </c>
      <c r="AU15" s="38">
        <v>230</v>
      </c>
      <c r="AV15" s="38">
        <v>345</v>
      </c>
      <c r="AW15" s="38">
        <v>563</v>
      </c>
      <c r="AX15" s="38">
        <v>19</v>
      </c>
      <c r="AY15" s="38">
        <v>8838</v>
      </c>
      <c r="AZ15" s="39">
        <v>0</v>
      </c>
    </row>
    <row r="16" spans="1:52" x14ac:dyDescent="0.15">
      <c r="B16" s="54" t="s">
        <v>255</v>
      </c>
      <c r="C16" s="55" t="s">
        <v>246</v>
      </c>
      <c r="D16" s="1" t="s">
        <v>5</v>
      </c>
      <c r="E16" s="1" t="s">
        <v>73</v>
      </c>
      <c r="F16" s="41" t="s">
        <v>234</v>
      </c>
      <c r="G16" s="41" t="s">
        <v>232</v>
      </c>
      <c r="H16" s="37" t="s">
        <v>193</v>
      </c>
      <c r="I16" s="44">
        <f t="shared" si="0"/>
        <v>767</v>
      </c>
      <c r="J16" s="44">
        <f t="shared" si="1"/>
        <v>758</v>
      </c>
      <c r="K16" s="44">
        <f t="shared" si="2"/>
        <v>169</v>
      </c>
      <c r="L16" s="44">
        <f t="shared" si="3"/>
        <v>62</v>
      </c>
      <c r="M16" s="44">
        <f t="shared" si="4"/>
        <v>1188</v>
      </c>
      <c r="N16" s="44">
        <f t="shared" si="5"/>
        <v>709</v>
      </c>
      <c r="O16" s="44">
        <f t="shared" si="6"/>
        <v>197</v>
      </c>
      <c r="P16" s="44">
        <f t="shared" si="7"/>
        <v>1190</v>
      </c>
      <c r="Q16" s="44">
        <f t="shared" si="8"/>
        <v>378</v>
      </c>
      <c r="R16" s="44">
        <f t="shared" si="9"/>
        <v>16</v>
      </c>
      <c r="S16" s="44">
        <f t="shared" si="10"/>
        <v>1278</v>
      </c>
      <c r="T16" s="44">
        <f t="shared" si="11"/>
        <v>1662</v>
      </c>
      <c r="U16" s="44">
        <f t="shared" si="12"/>
        <v>1434</v>
      </c>
      <c r="V16" s="44">
        <f t="shared" si="13"/>
        <v>12</v>
      </c>
      <c r="W16" s="52">
        <f t="shared" si="14"/>
        <v>9808</v>
      </c>
      <c r="X16" s="44">
        <f t="shared" si="15"/>
        <v>9808</v>
      </c>
      <c r="Y16" s="40"/>
      <c r="Z16" s="38">
        <v>697</v>
      </c>
      <c r="AA16" s="38">
        <v>70</v>
      </c>
      <c r="AB16" s="38">
        <v>1662</v>
      </c>
      <c r="AC16" s="38">
        <v>383</v>
      </c>
      <c r="AD16" s="38">
        <v>375</v>
      </c>
      <c r="AE16" s="38">
        <v>169</v>
      </c>
      <c r="AF16" s="38">
        <v>315</v>
      </c>
      <c r="AG16" s="38">
        <v>62</v>
      </c>
      <c r="AH16" s="38">
        <v>16</v>
      </c>
      <c r="AI16" s="38">
        <v>611</v>
      </c>
      <c r="AJ16" s="38">
        <v>64</v>
      </c>
      <c r="AK16" s="38">
        <v>43</v>
      </c>
      <c r="AL16" s="38">
        <v>378</v>
      </c>
      <c r="AM16" s="38">
        <v>100</v>
      </c>
      <c r="AN16" s="38">
        <v>97</v>
      </c>
      <c r="AO16" s="38">
        <v>1190</v>
      </c>
      <c r="AP16" s="38">
        <v>261</v>
      </c>
      <c r="AQ16" s="38">
        <v>669</v>
      </c>
      <c r="AR16" s="38">
        <v>258</v>
      </c>
      <c r="AS16" s="38">
        <v>339</v>
      </c>
      <c r="AT16" s="38">
        <v>572</v>
      </c>
      <c r="AU16" s="38">
        <v>367</v>
      </c>
      <c r="AV16" s="38">
        <v>709</v>
      </c>
      <c r="AW16" s="38">
        <v>401</v>
      </c>
      <c r="AX16" s="38">
        <v>12</v>
      </c>
      <c r="AY16" s="38">
        <v>9820</v>
      </c>
      <c r="AZ16" s="39">
        <v>0</v>
      </c>
    </row>
    <row r="17" spans="2:52" x14ac:dyDescent="0.15">
      <c r="B17" s="54" t="s">
        <v>256</v>
      </c>
      <c r="C17" s="55" t="s">
        <v>257</v>
      </c>
      <c r="D17" s="1" t="s">
        <v>6</v>
      </c>
      <c r="E17" s="1" t="s">
        <v>74</v>
      </c>
      <c r="F17" s="41" t="s">
        <v>234</v>
      </c>
      <c r="G17" s="41" t="s">
        <v>232</v>
      </c>
      <c r="H17" s="37" t="s">
        <v>194</v>
      </c>
      <c r="I17" s="44">
        <f t="shared" si="0"/>
        <v>1451</v>
      </c>
      <c r="J17" s="44">
        <f t="shared" si="1"/>
        <v>1271</v>
      </c>
      <c r="K17" s="44">
        <f t="shared" si="2"/>
        <v>863</v>
      </c>
      <c r="L17" s="44">
        <f t="shared" si="3"/>
        <v>417</v>
      </c>
      <c r="M17" s="44">
        <f t="shared" si="4"/>
        <v>3719</v>
      </c>
      <c r="N17" s="44">
        <f t="shared" si="5"/>
        <v>1115</v>
      </c>
      <c r="O17" s="44">
        <f t="shared" si="6"/>
        <v>1067</v>
      </c>
      <c r="P17" s="44">
        <f t="shared" si="7"/>
        <v>3378</v>
      </c>
      <c r="Q17" s="44">
        <f t="shared" si="8"/>
        <v>652</v>
      </c>
      <c r="R17" s="44">
        <f t="shared" si="9"/>
        <v>44</v>
      </c>
      <c r="S17" s="44">
        <f t="shared" si="10"/>
        <v>2398</v>
      </c>
      <c r="T17" s="44">
        <f t="shared" si="11"/>
        <v>2224</v>
      </c>
      <c r="U17" s="44">
        <f t="shared" si="12"/>
        <v>5254</v>
      </c>
      <c r="V17" s="44">
        <f t="shared" si="13"/>
        <v>18</v>
      </c>
      <c r="W17" s="52">
        <f t="shared" si="14"/>
        <v>23853</v>
      </c>
      <c r="X17" s="44">
        <f t="shared" si="15"/>
        <v>23853</v>
      </c>
      <c r="Y17" s="40"/>
      <c r="Z17" s="38">
        <v>1285</v>
      </c>
      <c r="AA17" s="38">
        <v>166</v>
      </c>
      <c r="AB17" s="38">
        <v>2224</v>
      </c>
      <c r="AC17" s="38">
        <v>382</v>
      </c>
      <c r="AD17" s="38">
        <v>889</v>
      </c>
      <c r="AE17" s="38">
        <v>863</v>
      </c>
      <c r="AF17" s="38">
        <v>1240</v>
      </c>
      <c r="AG17" s="38">
        <v>417</v>
      </c>
      <c r="AH17" s="38">
        <v>44</v>
      </c>
      <c r="AI17" s="38">
        <v>1668</v>
      </c>
      <c r="AJ17" s="38">
        <v>424</v>
      </c>
      <c r="AK17" s="38">
        <v>426</v>
      </c>
      <c r="AL17" s="38">
        <v>652</v>
      </c>
      <c r="AM17" s="38">
        <v>482</v>
      </c>
      <c r="AN17" s="38">
        <v>585</v>
      </c>
      <c r="AO17" s="38">
        <v>3378</v>
      </c>
      <c r="AP17" s="38">
        <v>917</v>
      </c>
      <c r="AQ17" s="38">
        <v>1929</v>
      </c>
      <c r="AR17" s="38">
        <v>873</v>
      </c>
      <c r="AS17" s="38">
        <v>488</v>
      </c>
      <c r="AT17" s="38">
        <v>1266</v>
      </c>
      <c r="AU17" s="38">
        <v>644</v>
      </c>
      <c r="AV17" s="38">
        <v>1115</v>
      </c>
      <c r="AW17" s="38">
        <v>1496</v>
      </c>
      <c r="AX17" s="38">
        <v>18</v>
      </c>
      <c r="AY17" s="38">
        <v>23871</v>
      </c>
      <c r="AZ17" s="39">
        <v>0</v>
      </c>
    </row>
    <row r="18" spans="2:52" x14ac:dyDescent="0.15">
      <c r="B18" s="54" t="s">
        <v>258</v>
      </c>
      <c r="C18" s="55" t="s">
        <v>257</v>
      </c>
      <c r="D18" s="1" t="s">
        <v>7</v>
      </c>
      <c r="E18" s="1" t="s">
        <v>75</v>
      </c>
      <c r="F18" s="41" t="s">
        <v>234</v>
      </c>
      <c r="G18" s="41" t="s">
        <v>232</v>
      </c>
      <c r="H18" s="37" t="s">
        <v>195</v>
      </c>
      <c r="I18" s="44">
        <f t="shared" si="0"/>
        <v>1750</v>
      </c>
      <c r="J18" s="44">
        <f t="shared" si="1"/>
        <v>520</v>
      </c>
      <c r="K18" s="44">
        <f t="shared" si="2"/>
        <v>222</v>
      </c>
      <c r="L18" s="44">
        <f t="shared" si="3"/>
        <v>246</v>
      </c>
      <c r="M18" s="44">
        <f t="shared" si="4"/>
        <v>1113</v>
      </c>
      <c r="N18" s="44">
        <f t="shared" si="5"/>
        <v>187</v>
      </c>
      <c r="O18" s="44">
        <f t="shared" si="6"/>
        <v>402</v>
      </c>
      <c r="P18" s="44">
        <f t="shared" si="7"/>
        <v>1415</v>
      </c>
      <c r="Q18" s="44">
        <f t="shared" si="8"/>
        <v>421</v>
      </c>
      <c r="R18" s="44">
        <f t="shared" si="9"/>
        <v>58</v>
      </c>
      <c r="S18" s="44">
        <f t="shared" si="10"/>
        <v>655</v>
      </c>
      <c r="T18" s="44">
        <f t="shared" si="11"/>
        <v>895</v>
      </c>
      <c r="U18" s="44">
        <f t="shared" si="12"/>
        <v>2118</v>
      </c>
      <c r="V18" s="44">
        <f t="shared" si="13"/>
        <v>19</v>
      </c>
      <c r="W18" s="52">
        <f t="shared" si="14"/>
        <v>10002</v>
      </c>
      <c r="X18" s="44">
        <f t="shared" si="15"/>
        <v>10002</v>
      </c>
      <c r="Y18" s="40"/>
      <c r="Z18" s="38">
        <v>1601</v>
      </c>
      <c r="AA18" s="38">
        <v>149</v>
      </c>
      <c r="AB18" s="38">
        <v>895</v>
      </c>
      <c r="AC18" s="38">
        <v>278</v>
      </c>
      <c r="AD18" s="38">
        <v>242</v>
      </c>
      <c r="AE18" s="38">
        <v>222</v>
      </c>
      <c r="AF18" s="38">
        <v>423</v>
      </c>
      <c r="AG18" s="38">
        <v>246</v>
      </c>
      <c r="AH18" s="38">
        <v>58</v>
      </c>
      <c r="AI18" s="38">
        <v>564</v>
      </c>
      <c r="AJ18" s="38">
        <v>185</v>
      </c>
      <c r="AK18" s="38">
        <v>274</v>
      </c>
      <c r="AL18" s="38">
        <v>421</v>
      </c>
      <c r="AM18" s="38">
        <v>306</v>
      </c>
      <c r="AN18" s="38">
        <v>96</v>
      </c>
      <c r="AO18" s="38">
        <v>1415</v>
      </c>
      <c r="AP18" s="38">
        <v>311</v>
      </c>
      <c r="AQ18" s="38">
        <v>612</v>
      </c>
      <c r="AR18" s="38">
        <v>190</v>
      </c>
      <c r="AS18" s="38">
        <v>185</v>
      </c>
      <c r="AT18" s="38">
        <v>341</v>
      </c>
      <c r="AU18" s="38">
        <v>129</v>
      </c>
      <c r="AV18" s="38">
        <v>187</v>
      </c>
      <c r="AW18" s="38">
        <v>672</v>
      </c>
      <c r="AX18" s="38">
        <v>19</v>
      </c>
      <c r="AY18" s="38">
        <v>10021</v>
      </c>
      <c r="AZ18" s="39">
        <v>0</v>
      </c>
    </row>
    <row r="19" spans="2:52" x14ac:dyDescent="0.15">
      <c r="B19" s="54" t="s">
        <v>259</v>
      </c>
      <c r="C19" s="55" t="s">
        <v>257</v>
      </c>
      <c r="D19" s="1" t="s">
        <v>8</v>
      </c>
      <c r="E19" s="1" t="s">
        <v>76</v>
      </c>
      <c r="F19" s="41" t="s">
        <v>234</v>
      </c>
      <c r="G19" s="41" t="s">
        <v>232</v>
      </c>
      <c r="H19" s="37" t="s">
        <v>196</v>
      </c>
      <c r="I19" s="44">
        <f t="shared" si="0"/>
        <v>2295</v>
      </c>
      <c r="J19" s="44">
        <f t="shared" si="1"/>
        <v>1864</v>
      </c>
      <c r="K19" s="44">
        <f t="shared" si="2"/>
        <v>1658</v>
      </c>
      <c r="L19" s="44">
        <f t="shared" si="3"/>
        <v>544</v>
      </c>
      <c r="M19" s="44">
        <f t="shared" si="4"/>
        <v>6636</v>
      </c>
      <c r="N19" s="44">
        <f t="shared" si="5"/>
        <v>945</v>
      </c>
      <c r="O19" s="44">
        <f t="shared" si="6"/>
        <v>852</v>
      </c>
      <c r="P19" s="44">
        <f t="shared" si="7"/>
        <v>6114</v>
      </c>
      <c r="Q19" s="44">
        <f t="shared" si="8"/>
        <v>600</v>
      </c>
      <c r="R19" s="44">
        <f t="shared" si="9"/>
        <v>37</v>
      </c>
      <c r="S19" s="44">
        <f t="shared" si="10"/>
        <v>4560</v>
      </c>
      <c r="T19" s="44">
        <f t="shared" si="11"/>
        <v>3392</v>
      </c>
      <c r="U19" s="44">
        <f t="shared" si="12"/>
        <v>15255</v>
      </c>
      <c r="V19" s="44">
        <f t="shared" si="13"/>
        <v>1470</v>
      </c>
      <c r="W19" s="52">
        <f t="shared" si="14"/>
        <v>44752</v>
      </c>
      <c r="X19" s="44">
        <f t="shared" si="15"/>
        <v>44752</v>
      </c>
      <c r="Y19" s="40"/>
      <c r="Z19" s="38">
        <v>2181</v>
      </c>
      <c r="AA19" s="38">
        <v>114</v>
      </c>
      <c r="AB19" s="38">
        <v>3392</v>
      </c>
      <c r="AC19" s="38">
        <v>489</v>
      </c>
      <c r="AD19" s="38">
        <v>1375</v>
      </c>
      <c r="AE19" s="38">
        <v>1658</v>
      </c>
      <c r="AF19" s="38">
        <v>7821</v>
      </c>
      <c r="AG19" s="38">
        <v>544</v>
      </c>
      <c r="AH19" s="38">
        <v>37</v>
      </c>
      <c r="AI19" s="38">
        <v>2199</v>
      </c>
      <c r="AJ19" s="38">
        <v>736</v>
      </c>
      <c r="AK19" s="38">
        <v>1701</v>
      </c>
      <c r="AL19" s="38">
        <v>600</v>
      </c>
      <c r="AM19" s="38">
        <v>417</v>
      </c>
      <c r="AN19" s="38">
        <v>435</v>
      </c>
      <c r="AO19" s="38">
        <v>6114</v>
      </c>
      <c r="AP19" s="38">
        <v>1411</v>
      </c>
      <c r="AQ19" s="38">
        <v>3301</v>
      </c>
      <c r="AR19" s="38">
        <v>1924</v>
      </c>
      <c r="AS19" s="38">
        <v>1414</v>
      </c>
      <c r="AT19" s="38">
        <v>2464</v>
      </c>
      <c r="AU19" s="38">
        <v>682</v>
      </c>
      <c r="AV19" s="38">
        <v>945</v>
      </c>
      <c r="AW19" s="38">
        <v>2798</v>
      </c>
      <c r="AX19" s="38">
        <v>1470</v>
      </c>
      <c r="AY19" s="38">
        <v>46222</v>
      </c>
      <c r="AZ19" s="39">
        <v>0</v>
      </c>
    </row>
    <row r="20" spans="2:52" x14ac:dyDescent="0.15">
      <c r="B20" s="54" t="s">
        <v>260</v>
      </c>
      <c r="C20" s="55" t="s">
        <v>257</v>
      </c>
      <c r="D20" s="1" t="s">
        <v>9</v>
      </c>
      <c r="E20" s="1" t="s">
        <v>77</v>
      </c>
      <c r="F20" s="41" t="s">
        <v>234</v>
      </c>
      <c r="G20" s="41" t="s">
        <v>232</v>
      </c>
      <c r="H20" s="37" t="s">
        <v>197</v>
      </c>
      <c r="I20" s="44">
        <f t="shared" si="0"/>
        <v>1380</v>
      </c>
      <c r="J20" s="44">
        <f t="shared" si="1"/>
        <v>657</v>
      </c>
      <c r="K20" s="44">
        <f t="shared" si="2"/>
        <v>428</v>
      </c>
      <c r="L20" s="44">
        <f t="shared" si="3"/>
        <v>333</v>
      </c>
      <c r="M20" s="44">
        <f t="shared" si="4"/>
        <v>3216</v>
      </c>
      <c r="N20" s="44">
        <f t="shared" si="5"/>
        <v>1030</v>
      </c>
      <c r="O20" s="44">
        <f t="shared" si="6"/>
        <v>456</v>
      </c>
      <c r="P20" s="44">
        <f t="shared" si="7"/>
        <v>2750</v>
      </c>
      <c r="Q20" s="44">
        <f t="shared" si="8"/>
        <v>451</v>
      </c>
      <c r="R20" s="44">
        <f t="shared" si="9"/>
        <v>64</v>
      </c>
      <c r="S20" s="44">
        <f t="shared" si="10"/>
        <v>3308</v>
      </c>
      <c r="T20" s="44">
        <f t="shared" si="11"/>
        <v>798</v>
      </c>
      <c r="U20" s="44">
        <f t="shared" si="12"/>
        <v>2719</v>
      </c>
      <c r="V20" s="44">
        <f t="shared" si="13"/>
        <v>45</v>
      </c>
      <c r="W20" s="52">
        <f t="shared" si="14"/>
        <v>17590</v>
      </c>
      <c r="X20" s="44">
        <f t="shared" si="15"/>
        <v>17590</v>
      </c>
      <c r="Y20" s="40"/>
      <c r="Z20" s="38">
        <v>1295</v>
      </c>
      <c r="AA20" s="38">
        <v>85</v>
      </c>
      <c r="AB20" s="38">
        <v>798</v>
      </c>
      <c r="AC20" s="38">
        <v>196</v>
      </c>
      <c r="AD20" s="38">
        <v>461</v>
      </c>
      <c r="AE20" s="38">
        <v>428</v>
      </c>
      <c r="AF20" s="38">
        <v>850</v>
      </c>
      <c r="AG20" s="38">
        <v>333</v>
      </c>
      <c r="AH20" s="38">
        <v>64</v>
      </c>
      <c r="AI20" s="38">
        <v>1144</v>
      </c>
      <c r="AJ20" s="38">
        <v>122</v>
      </c>
      <c r="AK20" s="38">
        <v>30</v>
      </c>
      <c r="AL20" s="38">
        <v>451</v>
      </c>
      <c r="AM20" s="38">
        <v>255</v>
      </c>
      <c r="AN20" s="38">
        <v>201</v>
      </c>
      <c r="AO20" s="38">
        <v>2750</v>
      </c>
      <c r="AP20" s="38">
        <v>852</v>
      </c>
      <c r="AQ20" s="38">
        <v>1782</v>
      </c>
      <c r="AR20" s="38">
        <v>582</v>
      </c>
      <c r="AS20" s="38">
        <v>904</v>
      </c>
      <c r="AT20" s="38">
        <v>1513</v>
      </c>
      <c r="AU20" s="38">
        <v>891</v>
      </c>
      <c r="AV20" s="38">
        <v>1030</v>
      </c>
      <c r="AW20" s="38">
        <v>573</v>
      </c>
      <c r="AX20" s="38">
        <v>45</v>
      </c>
      <c r="AY20" s="38">
        <v>17635</v>
      </c>
      <c r="AZ20" s="39">
        <v>0</v>
      </c>
    </row>
    <row r="21" spans="2:52" x14ac:dyDescent="0.15">
      <c r="B21" s="54" t="s">
        <v>261</v>
      </c>
      <c r="C21" s="55" t="s">
        <v>246</v>
      </c>
      <c r="D21" s="1" t="s">
        <v>10</v>
      </c>
      <c r="E21" s="1" t="s">
        <v>78</v>
      </c>
      <c r="F21" s="41" t="s">
        <v>234</v>
      </c>
      <c r="G21" s="41" t="s">
        <v>232</v>
      </c>
      <c r="H21" s="37" t="s">
        <v>198</v>
      </c>
      <c r="I21" s="44">
        <f t="shared" si="0"/>
        <v>1305</v>
      </c>
      <c r="J21" s="44">
        <f t="shared" si="1"/>
        <v>1029</v>
      </c>
      <c r="K21" s="44">
        <f t="shared" si="2"/>
        <v>194</v>
      </c>
      <c r="L21" s="44">
        <f t="shared" si="3"/>
        <v>61</v>
      </c>
      <c r="M21" s="44">
        <f t="shared" si="4"/>
        <v>1368</v>
      </c>
      <c r="N21" s="44">
        <f t="shared" si="5"/>
        <v>206</v>
      </c>
      <c r="O21" s="44">
        <f t="shared" si="6"/>
        <v>282</v>
      </c>
      <c r="P21" s="44">
        <f t="shared" si="7"/>
        <v>2124</v>
      </c>
      <c r="Q21" s="44">
        <f t="shared" si="8"/>
        <v>439</v>
      </c>
      <c r="R21" s="44">
        <f t="shared" si="9"/>
        <v>41</v>
      </c>
      <c r="S21" s="44">
        <f t="shared" si="10"/>
        <v>851</v>
      </c>
      <c r="T21" s="44">
        <f t="shared" si="11"/>
        <v>1953</v>
      </c>
      <c r="U21" s="44">
        <f t="shared" si="12"/>
        <v>1063</v>
      </c>
      <c r="V21" s="44">
        <f t="shared" si="13"/>
        <v>33</v>
      </c>
      <c r="W21" s="52">
        <f t="shared" si="14"/>
        <v>10916</v>
      </c>
      <c r="X21" s="44">
        <f t="shared" si="15"/>
        <v>10916</v>
      </c>
      <c r="Y21" s="40"/>
      <c r="Z21" s="38">
        <v>1167</v>
      </c>
      <c r="AA21" s="38">
        <v>138</v>
      </c>
      <c r="AB21" s="38">
        <v>1953</v>
      </c>
      <c r="AC21" s="38">
        <v>573</v>
      </c>
      <c r="AD21" s="38">
        <v>456</v>
      </c>
      <c r="AE21" s="38">
        <v>194</v>
      </c>
      <c r="AF21" s="38">
        <v>429</v>
      </c>
      <c r="AG21" s="38">
        <v>61</v>
      </c>
      <c r="AH21" s="38">
        <v>41</v>
      </c>
      <c r="AI21" s="38">
        <v>230</v>
      </c>
      <c r="AJ21" s="38">
        <v>28</v>
      </c>
      <c r="AK21" s="38">
        <v>45</v>
      </c>
      <c r="AL21" s="38">
        <v>439</v>
      </c>
      <c r="AM21" s="38">
        <v>229</v>
      </c>
      <c r="AN21" s="38">
        <v>53</v>
      </c>
      <c r="AO21" s="38">
        <v>2124</v>
      </c>
      <c r="AP21" s="38">
        <v>298</v>
      </c>
      <c r="AQ21" s="38">
        <v>862</v>
      </c>
      <c r="AR21" s="38">
        <v>208</v>
      </c>
      <c r="AS21" s="38">
        <v>241</v>
      </c>
      <c r="AT21" s="38">
        <v>316</v>
      </c>
      <c r="AU21" s="38">
        <v>294</v>
      </c>
      <c r="AV21" s="38">
        <v>206</v>
      </c>
      <c r="AW21" s="38">
        <v>331</v>
      </c>
      <c r="AX21" s="38">
        <v>33</v>
      </c>
      <c r="AY21" s="38">
        <v>10949</v>
      </c>
      <c r="AZ21" s="39">
        <v>0</v>
      </c>
    </row>
    <row r="22" spans="2:52" x14ac:dyDescent="0.15">
      <c r="B22" s="54" t="s">
        <v>262</v>
      </c>
      <c r="C22" s="55" t="s">
        <v>246</v>
      </c>
      <c r="D22" s="1" t="s">
        <v>11</v>
      </c>
      <c r="E22" s="1" t="s">
        <v>79</v>
      </c>
      <c r="F22" s="41" t="s">
        <v>234</v>
      </c>
      <c r="G22" s="41" t="s">
        <v>232</v>
      </c>
      <c r="H22" s="37" t="s">
        <v>199</v>
      </c>
      <c r="I22" s="44">
        <f t="shared" si="0"/>
        <v>651</v>
      </c>
      <c r="J22" s="44">
        <f t="shared" si="1"/>
        <v>480</v>
      </c>
      <c r="K22" s="44">
        <f t="shared" si="2"/>
        <v>143</v>
      </c>
      <c r="L22" s="44">
        <f t="shared" si="3"/>
        <v>127</v>
      </c>
      <c r="M22" s="44">
        <f t="shared" si="4"/>
        <v>540</v>
      </c>
      <c r="N22" s="44">
        <f t="shared" si="5"/>
        <v>82</v>
      </c>
      <c r="O22" s="44">
        <f t="shared" si="6"/>
        <v>262</v>
      </c>
      <c r="P22" s="44">
        <f t="shared" si="7"/>
        <v>732</v>
      </c>
      <c r="Q22" s="44">
        <f t="shared" si="8"/>
        <v>226</v>
      </c>
      <c r="R22" s="44">
        <f t="shared" si="9"/>
        <v>16</v>
      </c>
      <c r="S22" s="44">
        <f t="shared" si="10"/>
        <v>304</v>
      </c>
      <c r="T22" s="44">
        <f t="shared" si="11"/>
        <v>628</v>
      </c>
      <c r="U22" s="44">
        <f t="shared" si="12"/>
        <v>746</v>
      </c>
      <c r="V22" s="44">
        <f t="shared" si="13"/>
        <v>10</v>
      </c>
      <c r="W22" s="52">
        <f t="shared" si="14"/>
        <v>4937</v>
      </c>
      <c r="X22" s="44">
        <f t="shared" si="15"/>
        <v>4937</v>
      </c>
      <c r="Y22" s="40"/>
      <c r="Z22" s="38">
        <v>604</v>
      </c>
      <c r="AA22" s="38">
        <v>47</v>
      </c>
      <c r="AB22" s="38">
        <v>628</v>
      </c>
      <c r="AC22" s="38">
        <v>301</v>
      </c>
      <c r="AD22" s="38">
        <v>179</v>
      </c>
      <c r="AE22" s="38">
        <v>143</v>
      </c>
      <c r="AF22" s="38">
        <v>243</v>
      </c>
      <c r="AG22" s="38">
        <v>127</v>
      </c>
      <c r="AH22" s="38">
        <v>16</v>
      </c>
      <c r="AI22" s="38">
        <v>254</v>
      </c>
      <c r="AJ22" s="38">
        <v>19</v>
      </c>
      <c r="AK22" s="38">
        <v>13</v>
      </c>
      <c r="AL22" s="38">
        <v>226</v>
      </c>
      <c r="AM22" s="38">
        <v>92</v>
      </c>
      <c r="AN22" s="38">
        <v>170</v>
      </c>
      <c r="AO22" s="38">
        <v>732</v>
      </c>
      <c r="AP22" s="38">
        <v>158</v>
      </c>
      <c r="AQ22" s="38">
        <v>376</v>
      </c>
      <c r="AR22" s="38">
        <v>6</v>
      </c>
      <c r="AS22" s="38">
        <v>126</v>
      </c>
      <c r="AT22" s="38">
        <v>138</v>
      </c>
      <c r="AU22" s="38">
        <v>40</v>
      </c>
      <c r="AV22" s="38">
        <v>82</v>
      </c>
      <c r="AW22" s="38">
        <v>217</v>
      </c>
      <c r="AX22" s="38">
        <v>10</v>
      </c>
      <c r="AY22" s="38">
        <v>4947</v>
      </c>
      <c r="AZ22" s="39">
        <v>0</v>
      </c>
    </row>
    <row r="23" spans="2:52" x14ac:dyDescent="0.15">
      <c r="B23" s="54" t="s">
        <v>263</v>
      </c>
      <c r="C23" s="55" t="s">
        <v>246</v>
      </c>
      <c r="D23" s="1" t="s">
        <v>12</v>
      </c>
      <c r="E23" s="1" t="s">
        <v>80</v>
      </c>
      <c r="F23" s="41" t="s">
        <v>234</v>
      </c>
      <c r="G23" s="41" t="s">
        <v>232</v>
      </c>
      <c r="H23" s="37" t="s">
        <v>200</v>
      </c>
      <c r="I23" s="44">
        <f t="shared" si="0"/>
        <v>669</v>
      </c>
      <c r="J23" s="44">
        <f t="shared" si="1"/>
        <v>476</v>
      </c>
      <c r="K23" s="44">
        <f t="shared" si="2"/>
        <v>110</v>
      </c>
      <c r="L23" s="44">
        <f t="shared" si="3"/>
        <v>17</v>
      </c>
      <c r="M23" s="44">
        <f t="shared" si="4"/>
        <v>742</v>
      </c>
      <c r="N23" s="44">
        <f t="shared" si="5"/>
        <v>88</v>
      </c>
      <c r="O23" s="44">
        <f t="shared" si="6"/>
        <v>112</v>
      </c>
      <c r="P23" s="44">
        <f t="shared" si="7"/>
        <v>495</v>
      </c>
      <c r="Q23" s="44">
        <f t="shared" si="8"/>
        <v>320</v>
      </c>
      <c r="R23" s="44">
        <f t="shared" si="9"/>
        <v>12</v>
      </c>
      <c r="S23" s="44">
        <f t="shared" si="10"/>
        <v>252</v>
      </c>
      <c r="T23" s="44">
        <f t="shared" si="11"/>
        <v>2503</v>
      </c>
      <c r="U23" s="44">
        <f t="shared" si="12"/>
        <v>817</v>
      </c>
      <c r="V23" s="44">
        <f t="shared" si="13"/>
        <v>15</v>
      </c>
      <c r="W23" s="52">
        <f t="shared" si="14"/>
        <v>6613</v>
      </c>
      <c r="X23" s="44">
        <f t="shared" si="15"/>
        <v>6613</v>
      </c>
      <c r="Y23" s="40"/>
      <c r="Z23" s="38">
        <v>609</v>
      </c>
      <c r="AA23" s="38">
        <v>60</v>
      </c>
      <c r="AB23" s="38">
        <v>2503</v>
      </c>
      <c r="AC23" s="38">
        <v>286</v>
      </c>
      <c r="AD23" s="38">
        <v>190</v>
      </c>
      <c r="AE23" s="38">
        <v>110</v>
      </c>
      <c r="AF23" s="38">
        <v>264</v>
      </c>
      <c r="AG23" s="38">
        <v>17</v>
      </c>
      <c r="AH23" s="38">
        <v>12</v>
      </c>
      <c r="AI23" s="38">
        <v>147</v>
      </c>
      <c r="AJ23" s="38">
        <v>11</v>
      </c>
      <c r="AK23" s="38">
        <v>5</v>
      </c>
      <c r="AL23" s="38">
        <v>320</v>
      </c>
      <c r="AM23" s="38">
        <v>81</v>
      </c>
      <c r="AN23" s="38">
        <v>31</v>
      </c>
      <c r="AO23" s="38">
        <v>495</v>
      </c>
      <c r="AP23" s="38">
        <v>138</v>
      </c>
      <c r="AQ23" s="38">
        <v>586</v>
      </c>
      <c r="AR23" s="38">
        <v>18</v>
      </c>
      <c r="AS23" s="38">
        <v>63</v>
      </c>
      <c r="AT23" s="38">
        <v>149</v>
      </c>
      <c r="AU23" s="38">
        <v>40</v>
      </c>
      <c r="AV23" s="38">
        <v>88</v>
      </c>
      <c r="AW23" s="38">
        <v>390</v>
      </c>
      <c r="AX23" s="38">
        <v>15</v>
      </c>
      <c r="AY23" s="38">
        <v>6628</v>
      </c>
      <c r="AZ23" s="39">
        <v>0</v>
      </c>
    </row>
    <row r="24" spans="2:52" x14ac:dyDescent="0.15">
      <c r="B24" s="54" t="s">
        <v>264</v>
      </c>
      <c r="C24" s="55" t="s">
        <v>246</v>
      </c>
      <c r="D24" s="1" t="s">
        <v>13</v>
      </c>
      <c r="E24" s="1" t="s">
        <v>81</v>
      </c>
      <c r="F24" s="41" t="s">
        <v>234</v>
      </c>
      <c r="G24" s="41" t="s">
        <v>232</v>
      </c>
      <c r="H24" s="37" t="s">
        <v>201</v>
      </c>
      <c r="I24" s="44">
        <f t="shared" si="0"/>
        <v>423</v>
      </c>
      <c r="J24" s="44">
        <f t="shared" si="1"/>
        <v>401</v>
      </c>
      <c r="K24" s="44">
        <f t="shared" si="2"/>
        <v>135</v>
      </c>
      <c r="L24" s="44">
        <f t="shared" si="3"/>
        <v>23</v>
      </c>
      <c r="M24" s="44">
        <f t="shared" si="4"/>
        <v>262</v>
      </c>
      <c r="N24" s="44">
        <f t="shared" si="5"/>
        <v>31</v>
      </c>
      <c r="O24" s="44">
        <f t="shared" si="6"/>
        <v>51</v>
      </c>
      <c r="P24" s="44">
        <f t="shared" si="7"/>
        <v>350</v>
      </c>
      <c r="Q24" s="44">
        <f t="shared" si="8"/>
        <v>183</v>
      </c>
      <c r="R24" s="44">
        <f t="shared" si="9"/>
        <v>9</v>
      </c>
      <c r="S24" s="44">
        <f t="shared" si="10"/>
        <v>221</v>
      </c>
      <c r="T24" s="44">
        <f t="shared" si="11"/>
        <v>1920</v>
      </c>
      <c r="U24" s="44">
        <f t="shared" si="12"/>
        <v>873</v>
      </c>
      <c r="V24" s="44">
        <f t="shared" si="13"/>
        <v>8</v>
      </c>
      <c r="W24" s="52">
        <f t="shared" si="14"/>
        <v>4882</v>
      </c>
      <c r="X24" s="44">
        <f t="shared" si="15"/>
        <v>4882</v>
      </c>
      <c r="Y24" s="40"/>
      <c r="Z24" s="38">
        <v>367</v>
      </c>
      <c r="AA24" s="38">
        <v>56</v>
      </c>
      <c r="AB24" s="38">
        <v>1920</v>
      </c>
      <c r="AC24" s="38">
        <v>275</v>
      </c>
      <c r="AD24" s="38">
        <v>126</v>
      </c>
      <c r="AE24" s="38">
        <v>135</v>
      </c>
      <c r="AF24" s="38">
        <v>159</v>
      </c>
      <c r="AG24" s="38">
        <v>23</v>
      </c>
      <c r="AH24" s="38">
        <v>9</v>
      </c>
      <c r="AI24" s="38">
        <v>176</v>
      </c>
      <c r="AJ24" s="38">
        <v>12</v>
      </c>
      <c r="AK24" s="38">
        <v>8</v>
      </c>
      <c r="AL24" s="38">
        <v>183</v>
      </c>
      <c r="AM24" s="38">
        <v>25</v>
      </c>
      <c r="AN24" s="38">
        <v>26</v>
      </c>
      <c r="AO24" s="38">
        <v>350</v>
      </c>
      <c r="AP24" s="38">
        <v>45</v>
      </c>
      <c r="AQ24" s="38">
        <v>208</v>
      </c>
      <c r="AR24" s="38">
        <v>9</v>
      </c>
      <c r="AS24" s="38">
        <v>73</v>
      </c>
      <c r="AT24" s="38">
        <v>101</v>
      </c>
      <c r="AU24" s="38">
        <v>47</v>
      </c>
      <c r="AV24" s="38">
        <v>31</v>
      </c>
      <c r="AW24" s="38">
        <v>518</v>
      </c>
      <c r="AX24" s="38">
        <v>8</v>
      </c>
      <c r="AY24" s="38">
        <v>4890</v>
      </c>
      <c r="AZ24" s="39">
        <v>0</v>
      </c>
    </row>
    <row r="25" spans="2:52" x14ac:dyDescent="0.15">
      <c r="B25" s="54" t="s">
        <v>265</v>
      </c>
      <c r="C25" s="55" t="s">
        <v>246</v>
      </c>
      <c r="D25" s="1" t="s">
        <v>14</v>
      </c>
      <c r="E25" s="1" t="s">
        <v>82</v>
      </c>
      <c r="F25" s="41" t="s">
        <v>234</v>
      </c>
      <c r="G25" s="41" t="s">
        <v>232</v>
      </c>
      <c r="H25" s="37" t="s">
        <v>202</v>
      </c>
      <c r="I25" s="44">
        <f t="shared" si="0"/>
        <v>364</v>
      </c>
      <c r="J25" s="44">
        <f t="shared" si="1"/>
        <v>290</v>
      </c>
      <c r="K25" s="44">
        <f t="shared" si="2"/>
        <v>92</v>
      </c>
      <c r="L25" s="44">
        <f t="shared" si="3"/>
        <v>17</v>
      </c>
      <c r="M25" s="44">
        <f t="shared" si="4"/>
        <v>438</v>
      </c>
      <c r="N25" s="44">
        <f t="shared" si="5"/>
        <v>112</v>
      </c>
      <c r="O25" s="44">
        <f t="shared" si="6"/>
        <v>77</v>
      </c>
      <c r="P25" s="44">
        <f t="shared" si="7"/>
        <v>302</v>
      </c>
      <c r="Q25" s="44">
        <f t="shared" si="8"/>
        <v>158</v>
      </c>
      <c r="R25" s="44">
        <f t="shared" si="9"/>
        <v>3</v>
      </c>
      <c r="S25" s="44">
        <f t="shared" si="10"/>
        <v>640</v>
      </c>
      <c r="T25" s="44">
        <f t="shared" si="11"/>
        <v>512</v>
      </c>
      <c r="U25" s="44">
        <f t="shared" si="12"/>
        <v>820</v>
      </c>
      <c r="V25" s="44">
        <f t="shared" si="13"/>
        <v>5</v>
      </c>
      <c r="W25" s="52">
        <f t="shared" si="14"/>
        <v>3825</v>
      </c>
      <c r="X25" s="44">
        <f t="shared" si="15"/>
        <v>3825</v>
      </c>
      <c r="Y25" s="40"/>
      <c r="Z25" s="38">
        <v>281</v>
      </c>
      <c r="AA25" s="38">
        <v>83</v>
      </c>
      <c r="AB25" s="38">
        <v>512</v>
      </c>
      <c r="AC25" s="38">
        <v>170</v>
      </c>
      <c r="AD25" s="38">
        <v>120</v>
      </c>
      <c r="AE25" s="38">
        <v>92</v>
      </c>
      <c r="AF25" s="38">
        <v>128</v>
      </c>
      <c r="AG25" s="38">
        <v>17</v>
      </c>
      <c r="AH25" s="38">
        <v>3</v>
      </c>
      <c r="AI25" s="38">
        <v>245</v>
      </c>
      <c r="AJ25" s="38">
        <v>12</v>
      </c>
      <c r="AK25" s="38">
        <v>20</v>
      </c>
      <c r="AL25" s="38">
        <v>158</v>
      </c>
      <c r="AM25" s="38">
        <v>22</v>
      </c>
      <c r="AN25" s="38">
        <v>55</v>
      </c>
      <c r="AO25" s="38">
        <v>302</v>
      </c>
      <c r="AP25" s="38">
        <v>95</v>
      </c>
      <c r="AQ25" s="38">
        <v>160</v>
      </c>
      <c r="AR25" s="38">
        <v>183</v>
      </c>
      <c r="AS25" s="38">
        <v>188</v>
      </c>
      <c r="AT25" s="38">
        <v>208</v>
      </c>
      <c r="AU25" s="38">
        <v>244</v>
      </c>
      <c r="AV25" s="38">
        <v>112</v>
      </c>
      <c r="AW25" s="38">
        <v>415</v>
      </c>
      <c r="AX25" s="38">
        <v>5</v>
      </c>
      <c r="AY25" s="38">
        <v>3830</v>
      </c>
      <c r="AZ25" s="39">
        <v>0</v>
      </c>
    </row>
    <row r="26" spans="2:52" x14ac:dyDescent="0.15">
      <c r="B26" s="54" t="s">
        <v>266</v>
      </c>
      <c r="C26" s="55" t="s">
        <v>246</v>
      </c>
      <c r="D26" s="1" t="s">
        <v>15</v>
      </c>
      <c r="E26" s="1" t="s">
        <v>83</v>
      </c>
      <c r="F26" s="41" t="s">
        <v>234</v>
      </c>
      <c r="G26" s="41" t="s">
        <v>232</v>
      </c>
      <c r="H26" s="37" t="s">
        <v>203</v>
      </c>
      <c r="I26" s="44">
        <f t="shared" si="0"/>
        <v>1280</v>
      </c>
      <c r="J26" s="44">
        <f t="shared" si="1"/>
        <v>879</v>
      </c>
      <c r="K26" s="44">
        <f t="shared" si="2"/>
        <v>177</v>
      </c>
      <c r="L26" s="44">
        <f t="shared" si="3"/>
        <v>56</v>
      </c>
      <c r="M26" s="44">
        <f t="shared" si="4"/>
        <v>1861</v>
      </c>
      <c r="N26" s="44">
        <f t="shared" si="5"/>
        <v>298</v>
      </c>
      <c r="O26" s="44">
        <f t="shared" si="6"/>
        <v>210</v>
      </c>
      <c r="P26" s="44">
        <f t="shared" si="7"/>
        <v>853</v>
      </c>
      <c r="Q26" s="44">
        <f t="shared" si="8"/>
        <v>334</v>
      </c>
      <c r="R26" s="44">
        <f t="shared" si="9"/>
        <v>18</v>
      </c>
      <c r="S26" s="44">
        <f t="shared" si="10"/>
        <v>2338</v>
      </c>
      <c r="T26" s="44">
        <f t="shared" si="11"/>
        <v>537</v>
      </c>
      <c r="U26" s="44">
        <f t="shared" si="12"/>
        <v>1590</v>
      </c>
      <c r="V26" s="44">
        <f t="shared" si="13"/>
        <v>39</v>
      </c>
      <c r="W26" s="52">
        <f t="shared" si="14"/>
        <v>10431</v>
      </c>
      <c r="X26" s="44">
        <f t="shared" si="15"/>
        <v>10431</v>
      </c>
      <c r="Y26" s="40"/>
      <c r="Z26" s="38">
        <v>1129</v>
      </c>
      <c r="AA26" s="38">
        <v>151</v>
      </c>
      <c r="AB26" s="38">
        <v>537</v>
      </c>
      <c r="AC26" s="38">
        <v>570</v>
      </c>
      <c r="AD26" s="38">
        <v>309</v>
      </c>
      <c r="AE26" s="38">
        <v>177</v>
      </c>
      <c r="AF26" s="38">
        <v>533</v>
      </c>
      <c r="AG26" s="38">
        <v>56</v>
      </c>
      <c r="AH26" s="38">
        <v>18</v>
      </c>
      <c r="AI26" s="38">
        <v>405</v>
      </c>
      <c r="AJ26" s="38">
        <v>29</v>
      </c>
      <c r="AK26" s="38">
        <v>32</v>
      </c>
      <c r="AL26" s="38">
        <v>334</v>
      </c>
      <c r="AM26" s="38">
        <v>61</v>
      </c>
      <c r="AN26" s="38">
        <v>149</v>
      </c>
      <c r="AO26" s="38">
        <v>853</v>
      </c>
      <c r="AP26" s="38">
        <v>301</v>
      </c>
      <c r="AQ26" s="38">
        <v>713</v>
      </c>
      <c r="AR26" s="38">
        <v>847</v>
      </c>
      <c r="AS26" s="38">
        <v>700</v>
      </c>
      <c r="AT26" s="38">
        <v>896</v>
      </c>
      <c r="AU26" s="38">
        <v>742</v>
      </c>
      <c r="AV26" s="38">
        <v>298</v>
      </c>
      <c r="AW26" s="38">
        <v>591</v>
      </c>
      <c r="AX26" s="38">
        <v>39</v>
      </c>
      <c r="AY26" s="38">
        <v>10470</v>
      </c>
      <c r="AZ26" s="39">
        <v>0</v>
      </c>
    </row>
    <row r="27" spans="2:52" x14ac:dyDescent="0.15">
      <c r="B27" s="54" t="s">
        <v>267</v>
      </c>
      <c r="C27" s="55" t="s">
        <v>268</v>
      </c>
      <c r="D27" s="1" t="s">
        <v>16</v>
      </c>
      <c r="E27" s="1" t="s">
        <v>84</v>
      </c>
      <c r="F27" s="41" t="s">
        <v>234</v>
      </c>
      <c r="G27" s="41" t="s">
        <v>232</v>
      </c>
      <c r="H27" s="37" t="s">
        <v>204</v>
      </c>
      <c r="I27" s="44">
        <f t="shared" si="0"/>
        <v>1027</v>
      </c>
      <c r="J27" s="44">
        <f t="shared" si="1"/>
        <v>1418</v>
      </c>
      <c r="K27" s="44">
        <f t="shared" si="2"/>
        <v>447</v>
      </c>
      <c r="L27" s="44">
        <f t="shared" si="3"/>
        <v>81</v>
      </c>
      <c r="M27" s="44">
        <f t="shared" si="4"/>
        <v>1016</v>
      </c>
      <c r="N27" s="44">
        <f t="shared" si="5"/>
        <v>378</v>
      </c>
      <c r="O27" s="44">
        <f t="shared" si="6"/>
        <v>179</v>
      </c>
      <c r="P27" s="44">
        <f t="shared" si="7"/>
        <v>1235</v>
      </c>
      <c r="Q27" s="44">
        <f t="shared" si="8"/>
        <v>2352</v>
      </c>
      <c r="R27" s="44">
        <f t="shared" si="9"/>
        <v>18</v>
      </c>
      <c r="S27" s="44">
        <f t="shared" si="10"/>
        <v>522</v>
      </c>
      <c r="T27" s="44">
        <f t="shared" si="11"/>
        <v>3424</v>
      </c>
      <c r="U27" s="44">
        <f t="shared" si="12"/>
        <v>1438</v>
      </c>
      <c r="V27" s="44">
        <f t="shared" si="13"/>
        <v>25</v>
      </c>
      <c r="W27" s="52">
        <f t="shared" si="14"/>
        <v>13535</v>
      </c>
      <c r="X27" s="44">
        <f t="shared" si="15"/>
        <v>13535</v>
      </c>
      <c r="Y27" s="40"/>
      <c r="Z27" s="38">
        <v>883</v>
      </c>
      <c r="AA27" s="38">
        <v>144</v>
      </c>
      <c r="AB27" s="38">
        <v>3424</v>
      </c>
      <c r="AC27" s="38">
        <v>826</v>
      </c>
      <c r="AD27" s="38">
        <v>592</v>
      </c>
      <c r="AE27" s="38">
        <v>447</v>
      </c>
      <c r="AF27" s="38">
        <v>408</v>
      </c>
      <c r="AG27" s="38">
        <v>81</v>
      </c>
      <c r="AH27" s="38">
        <v>18</v>
      </c>
      <c r="AI27" s="38">
        <v>527</v>
      </c>
      <c r="AJ27" s="38">
        <v>110</v>
      </c>
      <c r="AK27" s="38">
        <v>34</v>
      </c>
      <c r="AL27" s="38">
        <v>2352</v>
      </c>
      <c r="AM27" s="38">
        <v>102</v>
      </c>
      <c r="AN27" s="38">
        <v>77</v>
      </c>
      <c r="AO27" s="38">
        <v>1235</v>
      </c>
      <c r="AP27" s="38">
        <v>254</v>
      </c>
      <c r="AQ27" s="38">
        <v>698</v>
      </c>
      <c r="AR27" s="38">
        <v>64</v>
      </c>
      <c r="AS27" s="38">
        <v>137</v>
      </c>
      <c r="AT27" s="38">
        <v>336</v>
      </c>
      <c r="AU27" s="38">
        <v>49</v>
      </c>
      <c r="AV27" s="38">
        <v>378</v>
      </c>
      <c r="AW27" s="38">
        <v>359</v>
      </c>
      <c r="AX27" s="38">
        <v>25</v>
      </c>
      <c r="AY27" s="38">
        <v>13560</v>
      </c>
      <c r="AZ27" s="39">
        <v>0</v>
      </c>
    </row>
    <row r="28" spans="2:52" x14ac:dyDescent="0.15">
      <c r="B28" s="54" t="s">
        <v>269</v>
      </c>
      <c r="C28" s="55" t="s">
        <v>246</v>
      </c>
      <c r="D28" s="1" t="s">
        <v>17</v>
      </c>
      <c r="E28" s="1" t="s">
        <v>85</v>
      </c>
      <c r="F28" s="41" t="s">
        <v>234</v>
      </c>
      <c r="G28" s="41" t="s">
        <v>232</v>
      </c>
      <c r="H28" s="37" t="s">
        <v>205</v>
      </c>
      <c r="I28" s="44">
        <f t="shared" si="0"/>
        <v>2671</v>
      </c>
      <c r="J28" s="44">
        <f t="shared" si="1"/>
        <v>2445</v>
      </c>
      <c r="K28" s="44">
        <f t="shared" si="2"/>
        <v>836</v>
      </c>
      <c r="L28" s="44">
        <f t="shared" si="3"/>
        <v>159</v>
      </c>
      <c r="M28" s="44">
        <f t="shared" si="4"/>
        <v>2355</v>
      </c>
      <c r="N28" s="44">
        <f t="shared" si="5"/>
        <v>1645</v>
      </c>
      <c r="O28" s="44">
        <f t="shared" si="6"/>
        <v>465</v>
      </c>
      <c r="P28" s="44">
        <f t="shared" si="7"/>
        <v>1979</v>
      </c>
      <c r="Q28" s="44">
        <f t="shared" si="8"/>
        <v>393</v>
      </c>
      <c r="R28" s="44">
        <f t="shared" si="9"/>
        <v>36</v>
      </c>
      <c r="S28" s="44">
        <f t="shared" si="10"/>
        <v>1648</v>
      </c>
      <c r="T28" s="44">
        <f t="shared" si="11"/>
        <v>1650</v>
      </c>
      <c r="U28" s="44">
        <f t="shared" si="12"/>
        <v>2793</v>
      </c>
      <c r="V28" s="44">
        <f t="shared" si="13"/>
        <v>45</v>
      </c>
      <c r="W28" s="52">
        <f t="shared" si="14"/>
        <v>19075</v>
      </c>
      <c r="X28" s="44">
        <f t="shared" si="15"/>
        <v>19075</v>
      </c>
      <c r="Y28" s="40"/>
      <c r="Z28" s="38">
        <v>2175</v>
      </c>
      <c r="AA28" s="38">
        <v>496</v>
      </c>
      <c r="AB28" s="38">
        <v>1650</v>
      </c>
      <c r="AC28" s="38">
        <v>1133</v>
      </c>
      <c r="AD28" s="38">
        <v>1312</v>
      </c>
      <c r="AE28" s="38">
        <v>836</v>
      </c>
      <c r="AF28" s="38">
        <v>686</v>
      </c>
      <c r="AG28" s="38">
        <v>159</v>
      </c>
      <c r="AH28" s="38">
        <v>36</v>
      </c>
      <c r="AI28" s="38">
        <v>854</v>
      </c>
      <c r="AJ28" s="38">
        <v>313</v>
      </c>
      <c r="AK28" s="38">
        <v>36</v>
      </c>
      <c r="AL28" s="38">
        <v>393</v>
      </c>
      <c r="AM28" s="38">
        <v>236</v>
      </c>
      <c r="AN28" s="38">
        <v>229</v>
      </c>
      <c r="AO28" s="38">
        <v>1979</v>
      </c>
      <c r="AP28" s="38">
        <v>518</v>
      </c>
      <c r="AQ28" s="38">
        <v>1591</v>
      </c>
      <c r="AR28" s="38">
        <v>246</v>
      </c>
      <c r="AS28" s="38">
        <v>158</v>
      </c>
      <c r="AT28" s="38">
        <v>1134</v>
      </c>
      <c r="AU28" s="38">
        <v>356</v>
      </c>
      <c r="AV28" s="38">
        <v>1645</v>
      </c>
      <c r="AW28" s="38">
        <v>904</v>
      </c>
      <c r="AX28" s="38">
        <v>45</v>
      </c>
      <c r="AY28" s="38">
        <v>19120</v>
      </c>
      <c r="AZ28" s="39">
        <v>0</v>
      </c>
    </row>
    <row r="29" spans="2:52" x14ac:dyDescent="0.15">
      <c r="B29" s="54" t="s">
        <v>270</v>
      </c>
      <c r="C29" s="55" t="s">
        <v>268</v>
      </c>
      <c r="D29" s="1" t="s">
        <v>18</v>
      </c>
      <c r="E29" s="1" t="s">
        <v>86</v>
      </c>
      <c r="F29" s="41" t="s">
        <v>234</v>
      </c>
      <c r="G29" s="41" t="s">
        <v>232</v>
      </c>
      <c r="H29" s="37" t="s">
        <v>206</v>
      </c>
      <c r="I29" s="44">
        <f t="shared" si="0"/>
        <v>2654</v>
      </c>
      <c r="J29" s="44">
        <f t="shared" si="1"/>
        <v>2577</v>
      </c>
      <c r="K29" s="44">
        <f t="shared" si="2"/>
        <v>945</v>
      </c>
      <c r="L29" s="44">
        <f t="shared" si="3"/>
        <v>271</v>
      </c>
      <c r="M29" s="44">
        <f t="shared" si="4"/>
        <v>4984</v>
      </c>
      <c r="N29" s="44">
        <f t="shared" si="5"/>
        <v>2183</v>
      </c>
      <c r="O29" s="44">
        <f t="shared" si="6"/>
        <v>1000</v>
      </c>
      <c r="P29" s="44">
        <f t="shared" si="7"/>
        <v>4322</v>
      </c>
      <c r="Q29" s="44">
        <f t="shared" si="8"/>
        <v>2256</v>
      </c>
      <c r="R29" s="44">
        <f t="shared" si="9"/>
        <v>62</v>
      </c>
      <c r="S29" s="44">
        <f t="shared" si="10"/>
        <v>1583</v>
      </c>
      <c r="T29" s="44">
        <f t="shared" si="11"/>
        <v>7045</v>
      </c>
      <c r="U29" s="44">
        <f t="shared" si="12"/>
        <v>5126</v>
      </c>
      <c r="V29" s="44">
        <f t="shared" si="13"/>
        <v>106</v>
      </c>
      <c r="W29" s="52">
        <f t="shared" si="14"/>
        <v>35008</v>
      </c>
      <c r="X29" s="44">
        <f t="shared" si="15"/>
        <v>35008</v>
      </c>
      <c r="Y29" s="40"/>
      <c r="Z29" s="38">
        <v>2407</v>
      </c>
      <c r="AA29" s="38">
        <v>247</v>
      </c>
      <c r="AB29" s="38">
        <v>7045</v>
      </c>
      <c r="AC29" s="38">
        <v>1123</v>
      </c>
      <c r="AD29" s="38">
        <v>1454</v>
      </c>
      <c r="AE29" s="38">
        <v>945</v>
      </c>
      <c r="AF29" s="38">
        <v>1493</v>
      </c>
      <c r="AG29" s="38">
        <v>271</v>
      </c>
      <c r="AH29" s="38">
        <v>62</v>
      </c>
      <c r="AI29" s="38">
        <v>1917</v>
      </c>
      <c r="AJ29" s="38">
        <v>395</v>
      </c>
      <c r="AK29" s="38">
        <v>175</v>
      </c>
      <c r="AL29" s="38">
        <v>2256</v>
      </c>
      <c r="AM29" s="38">
        <v>671</v>
      </c>
      <c r="AN29" s="38">
        <v>329</v>
      </c>
      <c r="AO29" s="38">
        <v>4322</v>
      </c>
      <c r="AP29" s="38">
        <v>1151</v>
      </c>
      <c r="AQ29" s="38">
        <v>3344</v>
      </c>
      <c r="AR29" s="38">
        <v>489</v>
      </c>
      <c r="AS29" s="38">
        <v>195</v>
      </c>
      <c r="AT29" s="38">
        <v>1259</v>
      </c>
      <c r="AU29" s="38">
        <v>129</v>
      </c>
      <c r="AV29" s="38">
        <v>2183</v>
      </c>
      <c r="AW29" s="38">
        <v>1146</v>
      </c>
      <c r="AX29" s="38">
        <v>106</v>
      </c>
      <c r="AY29" s="38">
        <v>35114</v>
      </c>
      <c r="AZ29" s="39">
        <v>0</v>
      </c>
    </row>
    <row r="30" spans="2:52" x14ac:dyDescent="0.15">
      <c r="B30" s="54" t="s">
        <v>271</v>
      </c>
      <c r="C30" s="55" t="s">
        <v>268</v>
      </c>
      <c r="D30" s="1" t="s">
        <v>19</v>
      </c>
      <c r="E30" s="1" t="s">
        <v>87</v>
      </c>
      <c r="F30" s="41" t="s">
        <v>234</v>
      </c>
      <c r="G30" s="41" t="s">
        <v>232</v>
      </c>
      <c r="H30" s="37" t="s">
        <v>207</v>
      </c>
      <c r="I30" s="44">
        <f t="shared" si="0"/>
        <v>1059</v>
      </c>
      <c r="J30" s="44">
        <f t="shared" si="1"/>
        <v>904</v>
      </c>
      <c r="K30" s="44">
        <f t="shared" si="2"/>
        <v>126</v>
      </c>
      <c r="L30" s="44">
        <f t="shared" si="3"/>
        <v>95</v>
      </c>
      <c r="M30" s="44">
        <f t="shared" si="4"/>
        <v>700</v>
      </c>
      <c r="N30" s="44">
        <f t="shared" si="5"/>
        <v>385</v>
      </c>
      <c r="O30" s="44">
        <f t="shared" si="6"/>
        <v>285</v>
      </c>
      <c r="P30" s="44">
        <f t="shared" si="7"/>
        <v>607</v>
      </c>
      <c r="Q30" s="44">
        <f t="shared" si="8"/>
        <v>626</v>
      </c>
      <c r="R30" s="44">
        <f t="shared" si="9"/>
        <v>12</v>
      </c>
      <c r="S30" s="44">
        <f t="shared" si="10"/>
        <v>825</v>
      </c>
      <c r="T30" s="44">
        <f t="shared" si="11"/>
        <v>894</v>
      </c>
      <c r="U30" s="44">
        <f t="shared" si="12"/>
        <v>884</v>
      </c>
      <c r="V30" s="44">
        <f t="shared" si="13"/>
        <v>12</v>
      </c>
      <c r="W30" s="52">
        <f t="shared" si="14"/>
        <v>7402</v>
      </c>
      <c r="X30" s="44">
        <f t="shared" si="15"/>
        <v>7402</v>
      </c>
      <c r="Y30" s="40"/>
      <c r="Z30" s="38">
        <v>906</v>
      </c>
      <c r="AA30" s="38">
        <v>153</v>
      </c>
      <c r="AB30" s="38">
        <v>894</v>
      </c>
      <c r="AC30" s="38">
        <v>671</v>
      </c>
      <c r="AD30" s="38">
        <v>233</v>
      </c>
      <c r="AE30" s="38">
        <v>126</v>
      </c>
      <c r="AF30" s="38">
        <v>217</v>
      </c>
      <c r="AG30" s="38">
        <v>95</v>
      </c>
      <c r="AH30" s="38">
        <v>12</v>
      </c>
      <c r="AI30" s="38">
        <v>269</v>
      </c>
      <c r="AJ30" s="38">
        <v>106</v>
      </c>
      <c r="AK30" s="38">
        <v>24</v>
      </c>
      <c r="AL30" s="38">
        <v>626</v>
      </c>
      <c r="AM30" s="38">
        <v>217</v>
      </c>
      <c r="AN30" s="38">
        <v>68</v>
      </c>
      <c r="AO30" s="38">
        <v>607</v>
      </c>
      <c r="AP30" s="38">
        <v>215</v>
      </c>
      <c r="AQ30" s="38">
        <v>392</v>
      </c>
      <c r="AR30" s="38">
        <v>93</v>
      </c>
      <c r="AS30" s="38">
        <v>127</v>
      </c>
      <c r="AT30" s="38">
        <v>577</v>
      </c>
      <c r="AU30" s="38">
        <v>121</v>
      </c>
      <c r="AV30" s="38">
        <v>385</v>
      </c>
      <c r="AW30" s="38">
        <v>268</v>
      </c>
      <c r="AX30" s="38">
        <v>12</v>
      </c>
      <c r="AY30" s="38">
        <v>7414</v>
      </c>
      <c r="AZ30" s="39">
        <v>0</v>
      </c>
    </row>
    <row r="31" spans="2:52" x14ac:dyDescent="0.15">
      <c r="B31" s="54" t="s">
        <v>272</v>
      </c>
      <c r="C31" s="55" t="s">
        <v>246</v>
      </c>
      <c r="D31" s="1" t="s">
        <v>20</v>
      </c>
      <c r="E31" s="1" t="s">
        <v>88</v>
      </c>
      <c r="F31" s="41" t="s">
        <v>234</v>
      </c>
      <c r="G31" s="41" t="s">
        <v>232</v>
      </c>
      <c r="H31" s="37" t="s">
        <v>208</v>
      </c>
      <c r="I31" s="44">
        <f t="shared" si="0"/>
        <v>401</v>
      </c>
      <c r="J31" s="44">
        <f t="shared" si="1"/>
        <v>376</v>
      </c>
      <c r="K31" s="44">
        <f t="shared" si="2"/>
        <v>116</v>
      </c>
      <c r="L31" s="44">
        <f t="shared" si="3"/>
        <v>90</v>
      </c>
      <c r="M31" s="44">
        <f t="shared" si="4"/>
        <v>458</v>
      </c>
      <c r="N31" s="44">
        <f t="shared" si="5"/>
        <v>93</v>
      </c>
      <c r="O31" s="44">
        <f t="shared" si="6"/>
        <v>91</v>
      </c>
      <c r="P31" s="44">
        <f t="shared" si="7"/>
        <v>349</v>
      </c>
      <c r="Q31" s="44">
        <f t="shared" si="8"/>
        <v>338</v>
      </c>
      <c r="R31" s="44">
        <f t="shared" si="9"/>
        <v>13</v>
      </c>
      <c r="S31" s="44">
        <f t="shared" si="10"/>
        <v>403</v>
      </c>
      <c r="T31" s="44">
        <f t="shared" si="11"/>
        <v>1138</v>
      </c>
      <c r="U31" s="44">
        <f t="shared" si="12"/>
        <v>592</v>
      </c>
      <c r="V31" s="44">
        <f t="shared" si="13"/>
        <v>8</v>
      </c>
      <c r="W31" s="52">
        <f t="shared" si="14"/>
        <v>4458</v>
      </c>
      <c r="X31" s="44">
        <f t="shared" si="15"/>
        <v>4458</v>
      </c>
      <c r="Y31" s="40"/>
      <c r="Z31" s="38">
        <v>319</v>
      </c>
      <c r="AA31" s="38">
        <v>82</v>
      </c>
      <c r="AB31" s="38">
        <v>1138</v>
      </c>
      <c r="AC31" s="38">
        <v>236</v>
      </c>
      <c r="AD31" s="38">
        <v>140</v>
      </c>
      <c r="AE31" s="38">
        <v>116</v>
      </c>
      <c r="AF31" s="38">
        <v>123</v>
      </c>
      <c r="AG31" s="38">
        <v>90</v>
      </c>
      <c r="AH31" s="38">
        <v>13</v>
      </c>
      <c r="AI31" s="38">
        <v>236</v>
      </c>
      <c r="AJ31" s="38">
        <v>25</v>
      </c>
      <c r="AK31" s="38">
        <v>21</v>
      </c>
      <c r="AL31" s="38">
        <v>338</v>
      </c>
      <c r="AM31" s="38">
        <v>46</v>
      </c>
      <c r="AN31" s="38">
        <v>45</v>
      </c>
      <c r="AO31" s="38">
        <v>349</v>
      </c>
      <c r="AP31" s="38">
        <v>191</v>
      </c>
      <c r="AQ31" s="38">
        <v>196</v>
      </c>
      <c r="AR31" s="38">
        <v>71</v>
      </c>
      <c r="AS31" s="38">
        <v>80</v>
      </c>
      <c r="AT31" s="38">
        <v>298</v>
      </c>
      <c r="AU31" s="38">
        <v>25</v>
      </c>
      <c r="AV31" s="38">
        <v>93</v>
      </c>
      <c r="AW31" s="38">
        <v>187</v>
      </c>
      <c r="AX31" s="38">
        <v>8</v>
      </c>
      <c r="AY31" s="38">
        <v>4466</v>
      </c>
      <c r="AZ31" s="39">
        <v>0</v>
      </c>
    </row>
    <row r="32" spans="2:52" x14ac:dyDescent="0.15">
      <c r="B32" s="54" t="s">
        <v>273</v>
      </c>
      <c r="C32" s="55" t="s">
        <v>274</v>
      </c>
      <c r="D32" s="1" t="s">
        <v>21</v>
      </c>
      <c r="E32" s="1" t="s">
        <v>89</v>
      </c>
      <c r="F32" s="41" t="s">
        <v>234</v>
      </c>
      <c r="G32" s="41" t="s">
        <v>232</v>
      </c>
      <c r="H32" s="37" t="s">
        <v>209</v>
      </c>
      <c r="I32" s="44">
        <f t="shared" si="0"/>
        <v>1009</v>
      </c>
      <c r="J32" s="44">
        <f t="shared" si="1"/>
        <v>777</v>
      </c>
      <c r="K32" s="44">
        <f t="shared" si="2"/>
        <v>346</v>
      </c>
      <c r="L32" s="44">
        <f t="shared" si="3"/>
        <v>125</v>
      </c>
      <c r="M32" s="44">
        <f t="shared" si="4"/>
        <v>954</v>
      </c>
      <c r="N32" s="44">
        <f t="shared" si="5"/>
        <v>131</v>
      </c>
      <c r="O32" s="44">
        <f t="shared" si="6"/>
        <v>151</v>
      </c>
      <c r="P32" s="44">
        <f t="shared" si="7"/>
        <v>705</v>
      </c>
      <c r="Q32" s="44">
        <f t="shared" si="8"/>
        <v>399</v>
      </c>
      <c r="R32" s="44">
        <f t="shared" si="9"/>
        <v>12</v>
      </c>
      <c r="S32" s="44">
        <f t="shared" si="10"/>
        <v>558</v>
      </c>
      <c r="T32" s="44">
        <f t="shared" si="11"/>
        <v>4282</v>
      </c>
      <c r="U32" s="44">
        <f t="shared" si="12"/>
        <v>1427</v>
      </c>
      <c r="V32" s="44">
        <f t="shared" si="13"/>
        <v>64</v>
      </c>
      <c r="W32" s="52">
        <f t="shared" si="14"/>
        <v>10876</v>
      </c>
      <c r="X32" s="44">
        <f t="shared" si="15"/>
        <v>10876</v>
      </c>
      <c r="Y32" s="40"/>
      <c r="Z32" s="38">
        <v>794</v>
      </c>
      <c r="AA32" s="38">
        <v>215</v>
      </c>
      <c r="AB32" s="38">
        <v>4282</v>
      </c>
      <c r="AC32" s="38">
        <v>438</v>
      </c>
      <c r="AD32" s="38">
        <v>339</v>
      </c>
      <c r="AE32" s="38">
        <v>346</v>
      </c>
      <c r="AF32" s="38">
        <v>656</v>
      </c>
      <c r="AG32" s="38">
        <v>125</v>
      </c>
      <c r="AH32" s="38">
        <v>12</v>
      </c>
      <c r="AI32" s="38">
        <v>278</v>
      </c>
      <c r="AJ32" s="38">
        <v>18</v>
      </c>
      <c r="AK32" s="38">
        <v>116</v>
      </c>
      <c r="AL32" s="38">
        <v>399</v>
      </c>
      <c r="AM32" s="38">
        <v>82</v>
      </c>
      <c r="AN32" s="38">
        <v>69</v>
      </c>
      <c r="AO32" s="38">
        <v>705</v>
      </c>
      <c r="AP32" s="38">
        <v>199</v>
      </c>
      <c r="AQ32" s="38">
        <v>527</v>
      </c>
      <c r="AR32" s="38">
        <v>228</v>
      </c>
      <c r="AS32" s="38">
        <v>110</v>
      </c>
      <c r="AT32" s="38">
        <v>394</v>
      </c>
      <c r="AU32" s="38">
        <v>54</v>
      </c>
      <c r="AV32" s="38">
        <v>131</v>
      </c>
      <c r="AW32" s="38">
        <v>359</v>
      </c>
      <c r="AX32" s="38">
        <v>64</v>
      </c>
      <c r="AY32" s="38">
        <v>10940</v>
      </c>
      <c r="AZ32" s="39">
        <v>0</v>
      </c>
    </row>
    <row r="33" spans="2:52" x14ac:dyDescent="0.15">
      <c r="B33" s="54" t="s">
        <v>275</v>
      </c>
      <c r="C33" s="55" t="s">
        <v>274</v>
      </c>
      <c r="D33" s="1" t="s">
        <v>22</v>
      </c>
      <c r="E33" s="1" t="s">
        <v>90</v>
      </c>
      <c r="F33" s="41" t="s">
        <v>234</v>
      </c>
      <c r="G33" s="41" t="s">
        <v>232</v>
      </c>
      <c r="H33" s="37" t="s">
        <v>210</v>
      </c>
      <c r="I33" s="44">
        <f t="shared" si="0"/>
        <v>2069</v>
      </c>
      <c r="J33" s="44">
        <f t="shared" si="1"/>
        <v>1971</v>
      </c>
      <c r="K33" s="44">
        <f t="shared" si="2"/>
        <v>1704</v>
      </c>
      <c r="L33" s="44">
        <f t="shared" si="3"/>
        <v>881</v>
      </c>
      <c r="M33" s="44">
        <f t="shared" si="4"/>
        <v>6643</v>
      </c>
      <c r="N33" s="44">
        <f t="shared" si="5"/>
        <v>1127</v>
      </c>
      <c r="O33" s="44">
        <f t="shared" si="6"/>
        <v>1732</v>
      </c>
      <c r="P33" s="44">
        <f t="shared" si="7"/>
        <v>7655</v>
      </c>
      <c r="Q33" s="44">
        <f t="shared" si="8"/>
        <v>742</v>
      </c>
      <c r="R33" s="44">
        <f t="shared" si="9"/>
        <v>65</v>
      </c>
      <c r="S33" s="44">
        <f t="shared" si="10"/>
        <v>3103</v>
      </c>
      <c r="T33" s="44">
        <f t="shared" si="11"/>
        <v>7339</v>
      </c>
      <c r="U33" s="44">
        <f t="shared" si="12"/>
        <v>9578</v>
      </c>
      <c r="V33" s="44">
        <f t="shared" si="13"/>
        <v>264</v>
      </c>
      <c r="W33" s="52">
        <f t="shared" si="14"/>
        <v>44609</v>
      </c>
      <c r="X33" s="44">
        <f t="shared" si="15"/>
        <v>44609</v>
      </c>
      <c r="Y33" s="40"/>
      <c r="Z33" s="38">
        <v>1907</v>
      </c>
      <c r="AA33" s="38">
        <v>162</v>
      </c>
      <c r="AB33" s="38">
        <v>7339</v>
      </c>
      <c r="AC33" s="38">
        <v>700</v>
      </c>
      <c r="AD33" s="38">
        <v>1271</v>
      </c>
      <c r="AE33" s="38">
        <v>1704</v>
      </c>
      <c r="AF33" s="38">
        <v>3332</v>
      </c>
      <c r="AG33" s="38">
        <v>881</v>
      </c>
      <c r="AH33" s="38">
        <v>65</v>
      </c>
      <c r="AI33" s="38">
        <v>2725</v>
      </c>
      <c r="AJ33" s="38">
        <v>718</v>
      </c>
      <c r="AK33" s="38">
        <v>844</v>
      </c>
      <c r="AL33" s="38">
        <v>742</v>
      </c>
      <c r="AM33" s="38">
        <v>1118</v>
      </c>
      <c r="AN33" s="38">
        <v>614</v>
      </c>
      <c r="AO33" s="38">
        <v>7655</v>
      </c>
      <c r="AP33" s="38">
        <v>2140</v>
      </c>
      <c r="AQ33" s="38">
        <v>3917</v>
      </c>
      <c r="AR33" s="38">
        <v>586</v>
      </c>
      <c r="AS33" s="38">
        <v>359</v>
      </c>
      <c r="AT33" s="38">
        <v>2198</v>
      </c>
      <c r="AU33" s="38">
        <v>546</v>
      </c>
      <c r="AV33" s="38">
        <v>1127</v>
      </c>
      <c r="AW33" s="38">
        <v>1959</v>
      </c>
      <c r="AX33" s="38">
        <v>264</v>
      </c>
      <c r="AY33" s="38">
        <v>44873</v>
      </c>
      <c r="AZ33" s="39">
        <v>0</v>
      </c>
    </row>
    <row r="34" spans="2:52" x14ac:dyDescent="0.15">
      <c r="B34" s="54" t="s">
        <v>276</v>
      </c>
      <c r="C34" s="55" t="s">
        <v>274</v>
      </c>
      <c r="D34" s="1" t="s">
        <v>23</v>
      </c>
      <c r="E34" s="1" t="s">
        <v>91</v>
      </c>
      <c r="F34" s="41" t="s">
        <v>234</v>
      </c>
      <c r="G34" s="41" t="s">
        <v>232</v>
      </c>
      <c r="H34" s="37" t="s">
        <v>211</v>
      </c>
      <c r="I34" s="44">
        <f t="shared" si="0"/>
        <v>2730</v>
      </c>
      <c r="J34" s="44">
        <f t="shared" si="1"/>
        <v>1135</v>
      </c>
      <c r="K34" s="44">
        <f t="shared" si="2"/>
        <v>426</v>
      </c>
      <c r="L34" s="44">
        <f t="shared" si="3"/>
        <v>305</v>
      </c>
      <c r="M34" s="44">
        <f t="shared" si="4"/>
        <v>2006</v>
      </c>
      <c r="N34" s="44">
        <f t="shared" si="5"/>
        <v>654</v>
      </c>
      <c r="O34" s="44">
        <f t="shared" si="6"/>
        <v>461</v>
      </c>
      <c r="P34" s="44">
        <f t="shared" si="7"/>
        <v>2282</v>
      </c>
      <c r="Q34" s="44">
        <f t="shared" si="8"/>
        <v>730</v>
      </c>
      <c r="R34" s="44">
        <f t="shared" si="9"/>
        <v>47</v>
      </c>
      <c r="S34" s="44">
        <f t="shared" si="10"/>
        <v>1154</v>
      </c>
      <c r="T34" s="44">
        <f t="shared" si="11"/>
        <v>2261</v>
      </c>
      <c r="U34" s="44">
        <f t="shared" si="12"/>
        <v>4491</v>
      </c>
      <c r="V34" s="44">
        <f t="shared" si="13"/>
        <v>38</v>
      </c>
      <c r="W34" s="52">
        <f t="shared" si="14"/>
        <v>18682</v>
      </c>
      <c r="X34" s="44">
        <f t="shared" si="15"/>
        <v>18682</v>
      </c>
      <c r="Y34" s="40"/>
      <c r="Z34" s="38">
        <v>2481</v>
      </c>
      <c r="AA34" s="38">
        <v>249</v>
      </c>
      <c r="AB34" s="38">
        <v>2261</v>
      </c>
      <c r="AC34" s="38">
        <v>674</v>
      </c>
      <c r="AD34" s="38">
        <v>461</v>
      </c>
      <c r="AE34" s="38">
        <v>426</v>
      </c>
      <c r="AF34" s="38">
        <v>699</v>
      </c>
      <c r="AG34" s="38">
        <v>305</v>
      </c>
      <c r="AH34" s="38">
        <v>47</v>
      </c>
      <c r="AI34" s="38">
        <v>525</v>
      </c>
      <c r="AJ34" s="38">
        <v>1436</v>
      </c>
      <c r="AK34" s="38">
        <v>1033</v>
      </c>
      <c r="AL34" s="38">
        <v>730</v>
      </c>
      <c r="AM34" s="38">
        <v>298</v>
      </c>
      <c r="AN34" s="38">
        <v>163</v>
      </c>
      <c r="AO34" s="38">
        <v>2282</v>
      </c>
      <c r="AP34" s="38">
        <v>690</v>
      </c>
      <c r="AQ34" s="38">
        <v>1154</v>
      </c>
      <c r="AR34" s="38">
        <v>162</v>
      </c>
      <c r="AS34" s="38">
        <v>187</v>
      </c>
      <c r="AT34" s="38">
        <v>806</v>
      </c>
      <c r="AU34" s="38">
        <v>161</v>
      </c>
      <c r="AV34" s="38">
        <v>654</v>
      </c>
      <c r="AW34" s="38">
        <v>798</v>
      </c>
      <c r="AX34" s="38">
        <v>38</v>
      </c>
      <c r="AY34" s="38">
        <v>18720</v>
      </c>
      <c r="AZ34" s="39">
        <v>0</v>
      </c>
    </row>
    <row r="35" spans="2:52" x14ac:dyDescent="0.15">
      <c r="B35" s="54" t="s">
        <v>277</v>
      </c>
      <c r="C35" s="55" t="s">
        <v>274</v>
      </c>
      <c r="D35" s="1" t="s">
        <v>24</v>
      </c>
      <c r="E35" s="1" t="s">
        <v>92</v>
      </c>
      <c r="F35" s="41" t="s">
        <v>234</v>
      </c>
      <c r="G35" s="41" t="s">
        <v>232</v>
      </c>
      <c r="H35" s="37" t="s">
        <v>212</v>
      </c>
      <c r="I35" s="44">
        <f t="shared" si="0"/>
        <v>405</v>
      </c>
      <c r="J35" s="44">
        <f t="shared" si="1"/>
        <v>781</v>
      </c>
      <c r="K35" s="44">
        <f t="shared" si="2"/>
        <v>121</v>
      </c>
      <c r="L35" s="44">
        <f t="shared" si="3"/>
        <v>106</v>
      </c>
      <c r="M35" s="44">
        <f t="shared" si="4"/>
        <v>204</v>
      </c>
      <c r="N35" s="44">
        <f t="shared" si="5"/>
        <v>34</v>
      </c>
      <c r="O35" s="44">
        <f t="shared" si="6"/>
        <v>67</v>
      </c>
      <c r="P35" s="44">
        <f t="shared" si="7"/>
        <v>263</v>
      </c>
      <c r="Q35" s="44">
        <f t="shared" si="8"/>
        <v>138</v>
      </c>
      <c r="R35" s="44">
        <f t="shared" si="9"/>
        <v>3</v>
      </c>
      <c r="S35" s="44">
        <f t="shared" si="10"/>
        <v>119</v>
      </c>
      <c r="T35" s="44">
        <f t="shared" si="11"/>
        <v>1269</v>
      </c>
      <c r="U35" s="44">
        <f t="shared" si="12"/>
        <v>1045</v>
      </c>
      <c r="V35" s="44">
        <f t="shared" si="13"/>
        <v>5</v>
      </c>
      <c r="W35" s="52">
        <f t="shared" si="14"/>
        <v>4555</v>
      </c>
      <c r="X35" s="44">
        <f t="shared" si="15"/>
        <v>4555</v>
      </c>
      <c r="Y35" s="40"/>
      <c r="Z35" s="38">
        <v>332</v>
      </c>
      <c r="AA35" s="38">
        <v>73</v>
      </c>
      <c r="AB35" s="38">
        <v>1269</v>
      </c>
      <c r="AC35" s="38">
        <v>665</v>
      </c>
      <c r="AD35" s="38">
        <v>116</v>
      </c>
      <c r="AE35" s="38">
        <v>121</v>
      </c>
      <c r="AF35" s="38">
        <v>121</v>
      </c>
      <c r="AG35" s="38">
        <v>106</v>
      </c>
      <c r="AH35" s="38">
        <v>3</v>
      </c>
      <c r="AI35" s="38">
        <v>376</v>
      </c>
      <c r="AJ35" s="38">
        <v>144</v>
      </c>
      <c r="AK35" s="38">
        <v>129</v>
      </c>
      <c r="AL35" s="38">
        <v>138</v>
      </c>
      <c r="AM35" s="38">
        <v>37</v>
      </c>
      <c r="AN35" s="38">
        <v>30</v>
      </c>
      <c r="AO35" s="38">
        <v>263</v>
      </c>
      <c r="AP35" s="38">
        <v>56</v>
      </c>
      <c r="AQ35" s="38">
        <v>116</v>
      </c>
      <c r="AR35" s="38">
        <v>32</v>
      </c>
      <c r="AS35" s="38">
        <v>12</v>
      </c>
      <c r="AT35" s="38">
        <v>80</v>
      </c>
      <c r="AU35" s="38">
        <v>27</v>
      </c>
      <c r="AV35" s="38">
        <v>34</v>
      </c>
      <c r="AW35" s="38">
        <v>275</v>
      </c>
      <c r="AX35" s="38">
        <v>5</v>
      </c>
      <c r="AY35" s="38">
        <v>4560</v>
      </c>
      <c r="AZ35" s="39">
        <v>0</v>
      </c>
    </row>
    <row r="36" spans="2:52" x14ac:dyDescent="0.15">
      <c r="B36" s="54" t="s">
        <v>278</v>
      </c>
      <c r="C36" s="55" t="s">
        <v>246</v>
      </c>
      <c r="D36" s="1" t="s">
        <v>25</v>
      </c>
      <c r="E36" s="1" t="s">
        <v>93</v>
      </c>
      <c r="F36" s="41" t="s">
        <v>234</v>
      </c>
      <c r="G36" s="41" t="s">
        <v>232</v>
      </c>
      <c r="H36" s="37" t="s">
        <v>213</v>
      </c>
      <c r="I36" s="44">
        <f t="shared" si="0"/>
        <v>649</v>
      </c>
      <c r="J36" s="44">
        <f t="shared" si="1"/>
        <v>779</v>
      </c>
      <c r="K36" s="44">
        <f t="shared" si="2"/>
        <v>66</v>
      </c>
      <c r="L36" s="44">
        <f t="shared" si="3"/>
        <v>94</v>
      </c>
      <c r="M36" s="44">
        <f t="shared" si="4"/>
        <v>235</v>
      </c>
      <c r="N36" s="44">
        <f t="shared" si="5"/>
        <v>49</v>
      </c>
      <c r="O36" s="44">
        <f t="shared" si="6"/>
        <v>55</v>
      </c>
      <c r="P36" s="44">
        <f t="shared" si="7"/>
        <v>204</v>
      </c>
      <c r="Q36" s="44">
        <f t="shared" si="8"/>
        <v>147</v>
      </c>
      <c r="R36" s="44">
        <f t="shared" si="9"/>
        <v>8</v>
      </c>
      <c r="S36" s="44">
        <f t="shared" si="10"/>
        <v>49</v>
      </c>
      <c r="T36" s="44">
        <f t="shared" si="11"/>
        <v>1250</v>
      </c>
      <c r="U36" s="44">
        <f t="shared" si="12"/>
        <v>587</v>
      </c>
      <c r="V36" s="44">
        <f t="shared" si="13"/>
        <v>14</v>
      </c>
      <c r="W36" s="52">
        <f t="shared" si="14"/>
        <v>4172</v>
      </c>
      <c r="X36" s="44">
        <f t="shared" si="15"/>
        <v>4172</v>
      </c>
      <c r="Y36" s="40"/>
      <c r="Z36" s="38">
        <v>592</v>
      </c>
      <c r="AA36" s="38">
        <v>57</v>
      </c>
      <c r="AB36" s="38">
        <v>1250</v>
      </c>
      <c r="AC36" s="38">
        <v>415</v>
      </c>
      <c r="AD36" s="38">
        <v>364</v>
      </c>
      <c r="AE36" s="38">
        <v>66</v>
      </c>
      <c r="AF36" s="38">
        <v>147</v>
      </c>
      <c r="AG36" s="38">
        <v>94</v>
      </c>
      <c r="AH36" s="38">
        <v>8</v>
      </c>
      <c r="AI36" s="38">
        <v>147</v>
      </c>
      <c r="AJ36" s="38">
        <v>12</v>
      </c>
      <c r="AK36" s="38">
        <v>48</v>
      </c>
      <c r="AL36" s="38">
        <v>147</v>
      </c>
      <c r="AM36" s="38">
        <v>50</v>
      </c>
      <c r="AN36" s="38">
        <v>5</v>
      </c>
      <c r="AO36" s="38">
        <v>204</v>
      </c>
      <c r="AP36" s="38">
        <v>68</v>
      </c>
      <c r="AQ36" s="38">
        <v>148</v>
      </c>
      <c r="AR36" s="38">
        <v>19</v>
      </c>
      <c r="AS36" s="38">
        <v>10</v>
      </c>
      <c r="AT36" s="38">
        <v>32</v>
      </c>
      <c r="AU36" s="38">
        <v>7</v>
      </c>
      <c r="AV36" s="38">
        <v>49</v>
      </c>
      <c r="AW36" s="38">
        <v>233</v>
      </c>
      <c r="AX36" s="38">
        <v>14</v>
      </c>
      <c r="AY36" s="38">
        <v>4186</v>
      </c>
      <c r="AZ36" s="39">
        <v>0</v>
      </c>
    </row>
    <row r="37" spans="2:52" x14ac:dyDescent="0.15">
      <c r="B37" s="54" t="s">
        <v>279</v>
      </c>
      <c r="C37" s="55" t="s">
        <v>246</v>
      </c>
      <c r="D37" s="1" t="s">
        <v>26</v>
      </c>
      <c r="E37" s="1" t="s">
        <v>94</v>
      </c>
      <c r="F37" s="41" t="s">
        <v>234</v>
      </c>
      <c r="G37" s="41" t="s">
        <v>232</v>
      </c>
      <c r="H37" s="37" t="s">
        <v>214</v>
      </c>
      <c r="I37" s="44">
        <f t="shared" si="0"/>
        <v>391</v>
      </c>
      <c r="J37" s="44">
        <f t="shared" si="1"/>
        <v>251</v>
      </c>
      <c r="K37" s="44">
        <f t="shared" si="2"/>
        <v>77</v>
      </c>
      <c r="L37" s="44">
        <f t="shared" si="3"/>
        <v>7</v>
      </c>
      <c r="M37" s="44">
        <f t="shared" si="4"/>
        <v>81</v>
      </c>
      <c r="N37" s="44">
        <f t="shared" si="5"/>
        <v>17</v>
      </c>
      <c r="O37" s="44">
        <f t="shared" si="6"/>
        <v>15</v>
      </c>
      <c r="P37" s="44">
        <f t="shared" si="7"/>
        <v>97</v>
      </c>
      <c r="Q37" s="44">
        <f t="shared" si="8"/>
        <v>77</v>
      </c>
      <c r="R37" s="44">
        <f t="shared" si="9"/>
        <v>7</v>
      </c>
      <c r="S37" s="44">
        <f t="shared" si="10"/>
        <v>266</v>
      </c>
      <c r="T37" s="44">
        <f t="shared" si="11"/>
        <v>404</v>
      </c>
      <c r="U37" s="44">
        <f t="shared" si="12"/>
        <v>167</v>
      </c>
      <c r="V37" s="44">
        <f t="shared" si="13"/>
        <v>7</v>
      </c>
      <c r="W37" s="52">
        <f t="shared" si="14"/>
        <v>1857</v>
      </c>
      <c r="X37" s="44">
        <f t="shared" si="15"/>
        <v>1857</v>
      </c>
      <c r="Y37" s="40"/>
      <c r="Z37" s="38">
        <v>334</v>
      </c>
      <c r="AA37" s="38">
        <v>57</v>
      </c>
      <c r="AB37" s="38">
        <v>404</v>
      </c>
      <c r="AC37" s="38">
        <v>160</v>
      </c>
      <c r="AD37" s="38">
        <v>91</v>
      </c>
      <c r="AE37" s="38">
        <v>77</v>
      </c>
      <c r="AF37" s="38">
        <v>71</v>
      </c>
      <c r="AG37" s="38">
        <v>7</v>
      </c>
      <c r="AH37" s="38">
        <v>7</v>
      </c>
      <c r="AI37" s="38">
        <v>28</v>
      </c>
      <c r="AJ37" s="38">
        <v>15</v>
      </c>
      <c r="AK37" s="38">
        <v>7</v>
      </c>
      <c r="AL37" s="38">
        <v>77</v>
      </c>
      <c r="AM37" s="38">
        <v>13</v>
      </c>
      <c r="AN37" s="38">
        <v>2</v>
      </c>
      <c r="AO37" s="38">
        <v>97</v>
      </c>
      <c r="AP37" s="38">
        <v>21</v>
      </c>
      <c r="AQ37" s="38">
        <v>48</v>
      </c>
      <c r="AR37" s="38">
        <v>12</v>
      </c>
      <c r="AS37" s="38">
        <v>69</v>
      </c>
      <c r="AT37" s="38">
        <v>128</v>
      </c>
      <c r="AU37" s="38">
        <v>69</v>
      </c>
      <c r="AV37" s="38">
        <v>17</v>
      </c>
      <c r="AW37" s="38">
        <v>46</v>
      </c>
      <c r="AX37" s="38">
        <v>7</v>
      </c>
      <c r="AY37" s="38">
        <v>1864</v>
      </c>
      <c r="AZ37" s="39">
        <v>0</v>
      </c>
    </row>
    <row r="38" spans="2:52" x14ac:dyDescent="0.15">
      <c r="B38" s="54" t="s">
        <v>280</v>
      </c>
      <c r="C38" s="55" t="s">
        <v>246</v>
      </c>
      <c r="D38" s="1" t="s">
        <v>27</v>
      </c>
      <c r="E38" s="1" t="s">
        <v>95</v>
      </c>
      <c r="F38" s="41" t="s">
        <v>234</v>
      </c>
      <c r="G38" s="41" t="s">
        <v>232</v>
      </c>
      <c r="H38" s="37" t="s">
        <v>215</v>
      </c>
      <c r="I38" s="44">
        <f t="shared" si="0"/>
        <v>639</v>
      </c>
      <c r="J38" s="44">
        <f t="shared" si="1"/>
        <v>365</v>
      </c>
      <c r="K38" s="44">
        <f t="shared" si="2"/>
        <v>58</v>
      </c>
      <c r="L38" s="44">
        <f t="shared" si="3"/>
        <v>24</v>
      </c>
      <c r="M38" s="44">
        <f t="shared" si="4"/>
        <v>166</v>
      </c>
      <c r="N38" s="44">
        <f t="shared" si="5"/>
        <v>55</v>
      </c>
      <c r="O38" s="44">
        <f t="shared" si="6"/>
        <v>37</v>
      </c>
      <c r="P38" s="44">
        <f t="shared" si="7"/>
        <v>108</v>
      </c>
      <c r="Q38" s="44">
        <f t="shared" si="8"/>
        <v>218</v>
      </c>
      <c r="R38" s="44">
        <f t="shared" si="9"/>
        <v>6</v>
      </c>
      <c r="S38" s="44">
        <f t="shared" si="10"/>
        <v>147</v>
      </c>
      <c r="T38" s="44">
        <f t="shared" si="11"/>
        <v>533</v>
      </c>
      <c r="U38" s="44">
        <f t="shared" si="12"/>
        <v>252</v>
      </c>
      <c r="V38" s="44">
        <f t="shared" si="13"/>
        <v>4</v>
      </c>
      <c r="W38" s="52">
        <f t="shared" si="14"/>
        <v>2608</v>
      </c>
      <c r="X38" s="44">
        <f t="shared" si="15"/>
        <v>2608</v>
      </c>
      <c r="Y38" s="40"/>
      <c r="Z38" s="38">
        <v>548</v>
      </c>
      <c r="AA38" s="38">
        <v>91</v>
      </c>
      <c r="AB38" s="38">
        <v>533</v>
      </c>
      <c r="AC38" s="38">
        <v>266</v>
      </c>
      <c r="AD38" s="38">
        <v>99</v>
      </c>
      <c r="AE38" s="38">
        <v>58</v>
      </c>
      <c r="AF38" s="38">
        <v>121</v>
      </c>
      <c r="AG38" s="38">
        <v>24</v>
      </c>
      <c r="AH38" s="38">
        <v>6</v>
      </c>
      <c r="AI38" s="38">
        <v>22</v>
      </c>
      <c r="AJ38" s="38">
        <v>8</v>
      </c>
      <c r="AK38" s="38">
        <v>12</v>
      </c>
      <c r="AL38" s="38">
        <v>218</v>
      </c>
      <c r="AM38" s="38">
        <v>34</v>
      </c>
      <c r="AN38" s="38">
        <v>3</v>
      </c>
      <c r="AO38" s="38">
        <v>108</v>
      </c>
      <c r="AP38" s="38">
        <v>29</v>
      </c>
      <c r="AQ38" s="38">
        <v>118</v>
      </c>
      <c r="AR38" s="38">
        <v>19</v>
      </c>
      <c r="AS38" s="38">
        <v>55</v>
      </c>
      <c r="AT38" s="38">
        <v>46</v>
      </c>
      <c r="AU38" s="38">
        <v>46</v>
      </c>
      <c r="AV38" s="38">
        <v>55</v>
      </c>
      <c r="AW38" s="38">
        <v>89</v>
      </c>
      <c r="AX38" s="38">
        <v>4</v>
      </c>
      <c r="AY38" s="38">
        <v>2612</v>
      </c>
      <c r="AZ38" s="39">
        <v>0</v>
      </c>
    </row>
    <row r="39" spans="2:52" x14ac:dyDescent="0.15">
      <c r="B39" s="54" t="s">
        <v>281</v>
      </c>
      <c r="C39" s="55" t="s">
        <v>246</v>
      </c>
      <c r="D39" s="1" t="s">
        <v>96</v>
      </c>
      <c r="E39" s="1" t="s">
        <v>97</v>
      </c>
      <c r="F39" s="41" t="s">
        <v>234</v>
      </c>
      <c r="G39" s="41" t="s">
        <v>232</v>
      </c>
      <c r="H39" s="37" t="s">
        <v>216</v>
      </c>
      <c r="I39" s="44">
        <f t="shared" si="0"/>
        <v>929</v>
      </c>
      <c r="J39" s="44">
        <f t="shared" si="1"/>
        <v>541</v>
      </c>
      <c r="K39" s="44">
        <f t="shared" si="2"/>
        <v>130</v>
      </c>
      <c r="L39" s="44">
        <f t="shared" si="3"/>
        <v>99</v>
      </c>
      <c r="M39" s="44">
        <f t="shared" si="4"/>
        <v>546</v>
      </c>
      <c r="N39" s="44">
        <f t="shared" si="5"/>
        <v>240</v>
      </c>
      <c r="O39" s="44">
        <f t="shared" si="6"/>
        <v>150</v>
      </c>
      <c r="P39" s="44">
        <f t="shared" si="7"/>
        <v>494</v>
      </c>
      <c r="Q39" s="44">
        <f t="shared" si="8"/>
        <v>479</v>
      </c>
      <c r="R39" s="44">
        <f t="shared" si="9"/>
        <v>27</v>
      </c>
      <c r="S39" s="44">
        <f t="shared" si="10"/>
        <v>362</v>
      </c>
      <c r="T39" s="44">
        <f t="shared" si="11"/>
        <v>2253</v>
      </c>
      <c r="U39" s="44">
        <f t="shared" si="12"/>
        <v>1024</v>
      </c>
      <c r="V39" s="44">
        <f t="shared" si="13"/>
        <v>28</v>
      </c>
      <c r="W39" s="52">
        <f t="shared" si="14"/>
        <v>7274</v>
      </c>
      <c r="X39" s="44">
        <f t="shared" si="15"/>
        <v>7274</v>
      </c>
      <c r="Y39" s="40"/>
      <c r="Z39" s="38">
        <v>772</v>
      </c>
      <c r="AA39" s="38">
        <v>157</v>
      </c>
      <c r="AB39" s="38">
        <v>2253</v>
      </c>
      <c r="AC39" s="38">
        <v>285</v>
      </c>
      <c r="AD39" s="38">
        <v>256</v>
      </c>
      <c r="AE39" s="38">
        <v>130</v>
      </c>
      <c r="AF39" s="38">
        <v>276</v>
      </c>
      <c r="AG39" s="38">
        <v>99</v>
      </c>
      <c r="AH39" s="38">
        <v>27</v>
      </c>
      <c r="AI39" s="38">
        <v>213</v>
      </c>
      <c r="AJ39" s="38">
        <v>129</v>
      </c>
      <c r="AK39" s="38">
        <v>45</v>
      </c>
      <c r="AL39" s="38">
        <v>479</v>
      </c>
      <c r="AM39" s="38">
        <v>101</v>
      </c>
      <c r="AN39" s="38">
        <v>49</v>
      </c>
      <c r="AO39" s="38">
        <v>494</v>
      </c>
      <c r="AP39" s="38">
        <v>136</v>
      </c>
      <c r="AQ39" s="38">
        <v>363</v>
      </c>
      <c r="AR39" s="38">
        <v>47</v>
      </c>
      <c r="AS39" s="38">
        <v>49</v>
      </c>
      <c r="AT39" s="38">
        <v>211</v>
      </c>
      <c r="AU39" s="38">
        <v>102</v>
      </c>
      <c r="AV39" s="38">
        <v>240</v>
      </c>
      <c r="AW39" s="38">
        <v>361</v>
      </c>
      <c r="AX39" s="38">
        <v>28</v>
      </c>
      <c r="AY39" s="38">
        <v>7302</v>
      </c>
      <c r="AZ39" s="39">
        <v>0</v>
      </c>
    </row>
    <row r="40" spans="2:52" x14ac:dyDescent="0.15">
      <c r="B40" s="54" t="s">
        <v>282</v>
      </c>
      <c r="C40" s="55" t="s">
        <v>246</v>
      </c>
      <c r="D40" s="1" t="s">
        <v>98</v>
      </c>
      <c r="E40" s="1" t="s">
        <v>99</v>
      </c>
      <c r="F40" s="41" t="s">
        <v>234</v>
      </c>
      <c r="G40" s="41" t="s">
        <v>232</v>
      </c>
      <c r="H40" s="37" t="s">
        <v>217</v>
      </c>
      <c r="I40" s="44">
        <f t="shared" si="0"/>
        <v>1269</v>
      </c>
      <c r="J40" s="44">
        <f t="shared" si="1"/>
        <v>1201</v>
      </c>
      <c r="K40" s="44">
        <f t="shared" si="2"/>
        <v>170</v>
      </c>
      <c r="L40" s="44">
        <f t="shared" si="3"/>
        <v>85</v>
      </c>
      <c r="M40" s="44">
        <f t="shared" si="4"/>
        <v>1048</v>
      </c>
      <c r="N40" s="44">
        <f t="shared" si="5"/>
        <v>673</v>
      </c>
      <c r="O40" s="44">
        <f t="shared" si="6"/>
        <v>212</v>
      </c>
      <c r="P40" s="44">
        <f t="shared" si="7"/>
        <v>1106</v>
      </c>
      <c r="Q40" s="44">
        <f t="shared" si="8"/>
        <v>334</v>
      </c>
      <c r="R40" s="44">
        <f t="shared" si="9"/>
        <v>21</v>
      </c>
      <c r="S40" s="44">
        <f t="shared" si="10"/>
        <v>351</v>
      </c>
      <c r="T40" s="44">
        <f t="shared" si="11"/>
        <v>1624</v>
      </c>
      <c r="U40" s="44">
        <f t="shared" si="12"/>
        <v>1296</v>
      </c>
      <c r="V40" s="44">
        <f t="shared" si="13"/>
        <v>37</v>
      </c>
      <c r="W40" s="52">
        <f t="shared" si="14"/>
        <v>9390</v>
      </c>
      <c r="X40" s="44">
        <f t="shared" si="15"/>
        <v>9390</v>
      </c>
      <c r="Y40" s="40"/>
      <c r="Z40" s="38">
        <v>1121</v>
      </c>
      <c r="AA40" s="38">
        <v>148</v>
      </c>
      <c r="AB40" s="38">
        <v>1624</v>
      </c>
      <c r="AC40" s="38">
        <v>550</v>
      </c>
      <c r="AD40" s="38">
        <v>651</v>
      </c>
      <c r="AE40" s="38">
        <v>170</v>
      </c>
      <c r="AF40" s="38">
        <v>448</v>
      </c>
      <c r="AG40" s="38">
        <v>85</v>
      </c>
      <c r="AH40" s="38">
        <v>21</v>
      </c>
      <c r="AI40" s="38">
        <v>288</v>
      </c>
      <c r="AJ40" s="38">
        <v>124</v>
      </c>
      <c r="AK40" s="38">
        <v>14</v>
      </c>
      <c r="AL40" s="38">
        <v>334</v>
      </c>
      <c r="AM40" s="38">
        <v>165</v>
      </c>
      <c r="AN40" s="38">
        <v>47</v>
      </c>
      <c r="AO40" s="38">
        <v>1106</v>
      </c>
      <c r="AP40" s="38">
        <v>319</v>
      </c>
      <c r="AQ40" s="38">
        <v>644</v>
      </c>
      <c r="AR40" s="38">
        <v>85</v>
      </c>
      <c r="AS40" s="38">
        <v>22</v>
      </c>
      <c r="AT40" s="38">
        <v>250</v>
      </c>
      <c r="AU40" s="38">
        <v>79</v>
      </c>
      <c r="AV40" s="38">
        <v>673</v>
      </c>
      <c r="AW40" s="38">
        <v>422</v>
      </c>
      <c r="AX40" s="38">
        <v>37</v>
      </c>
      <c r="AY40" s="38">
        <v>9427</v>
      </c>
      <c r="AZ40" s="39">
        <v>0</v>
      </c>
    </row>
    <row r="41" spans="2:52" x14ac:dyDescent="0.15">
      <c r="B41" s="54" t="s">
        <v>283</v>
      </c>
      <c r="C41" s="55" t="s">
        <v>246</v>
      </c>
      <c r="D41" s="1" t="s">
        <v>100</v>
      </c>
      <c r="E41" s="1" t="s">
        <v>101</v>
      </c>
      <c r="F41" s="41" t="s">
        <v>234</v>
      </c>
      <c r="G41" s="41" t="s">
        <v>232</v>
      </c>
      <c r="H41" s="37" t="s">
        <v>218</v>
      </c>
      <c r="I41" s="44">
        <f t="shared" si="0"/>
        <v>979</v>
      </c>
      <c r="J41" s="44">
        <f t="shared" si="1"/>
        <v>426</v>
      </c>
      <c r="K41" s="44">
        <f t="shared" si="2"/>
        <v>46</v>
      </c>
      <c r="L41" s="44">
        <f t="shared" si="3"/>
        <v>81</v>
      </c>
      <c r="M41" s="44">
        <f t="shared" si="4"/>
        <v>277</v>
      </c>
      <c r="N41" s="44">
        <f t="shared" si="5"/>
        <v>165</v>
      </c>
      <c r="O41" s="44">
        <f t="shared" si="6"/>
        <v>64</v>
      </c>
      <c r="P41" s="44">
        <f t="shared" si="7"/>
        <v>333</v>
      </c>
      <c r="Q41" s="44">
        <f t="shared" si="8"/>
        <v>282</v>
      </c>
      <c r="R41" s="44">
        <f t="shared" si="9"/>
        <v>27</v>
      </c>
      <c r="S41" s="44">
        <f t="shared" si="10"/>
        <v>84</v>
      </c>
      <c r="T41" s="44">
        <f t="shared" si="11"/>
        <v>289</v>
      </c>
      <c r="U41" s="44">
        <f t="shared" si="12"/>
        <v>418</v>
      </c>
      <c r="V41" s="44">
        <f t="shared" si="13"/>
        <v>22</v>
      </c>
      <c r="W41" s="52">
        <f t="shared" si="14"/>
        <v>3471</v>
      </c>
      <c r="X41" s="44">
        <f t="shared" si="15"/>
        <v>3471</v>
      </c>
      <c r="Y41" s="40"/>
      <c r="Z41" s="38">
        <v>876</v>
      </c>
      <c r="AA41" s="38">
        <v>103</v>
      </c>
      <c r="AB41" s="38">
        <v>289</v>
      </c>
      <c r="AC41" s="38">
        <v>254</v>
      </c>
      <c r="AD41" s="38">
        <v>172</v>
      </c>
      <c r="AE41" s="38">
        <v>46</v>
      </c>
      <c r="AF41" s="38">
        <v>184</v>
      </c>
      <c r="AG41" s="38">
        <v>81</v>
      </c>
      <c r="AH41" s="38">
        <v>27</v>
      </c>
      <c r="AI41" s="38">
        <v>82</v>
      </c>
      <c r="AJ41" s="38">
        <v>29</v>
      </c>
      <c r="AK41" s="38">
        <v>6</v>
      </c>
      <c r="AL41" s="38">
        <v>282</v>
      </c>
      <c r="AM41" s="38">
        <v>55</v>
      </c>
      <c r="AN41" s="38">
        <v>9</v>
      </c>
      <c r="AO41" s="38">
        <v>333</v>
      </c>
      <c r="AP41" s="38">
        <v>139</v>
      </c>
      <c r="AQ41" s="38">
        <v>128</v>
      </c>
      <c r="AR41" s="38">
        <v>10</v>
      </c>
      <c r="AS41" s="38">
        <v>19</v>
      </c>
      <c r="AT41" s="38">
        <v>55</v>
      </c>
      <c r="AU41" s="38">
        <v>10</v>
      </c>
      <c r="AV41" s="38">
        <v>165</v>
      </c>
      <c r="AW41" s="38">
        <v>117</v>
      </c>
      <c r="AX41" s="38">
        <v>22</v>
      </c>
      <c r="AY41" s="38">
        <v>3493</v>
      </c>
      <c r="AZ41" s="39">
        <v>0</v>
      </c>
    </row>
    <row r="42" spans="2:52" x14ac:dyDescent="0.15">
      <c r="B42" s="54" t="s">
        <v>284</v>
      </c>
      <c r="C42" s="55" t="s">
        <v>246</v>
      </c>
      <c r="D42" s="1" t="s">
        <v>102</v>
      </c>
      <c r="E42" s="1" t="s">
        <v>103</v>
      </c>
      <c r="F42" s="41" t="s">
        <v>234</v>
      </c>
      <c r="G42" s="41" t="s">
        <v>232</v>
      </c>
      <c r="H42" s="37" t="s">
        <v>219</v>
      </c>
      <c r="I42" s="44">
        <f t="shared" si="0"/>
        <v>603</v>
      </c>
      <c r="J42" s="44">
        <f t="shared" si="1"/>
        <v>917</v>
      </c>
      <c r="K42" s="44">
        <f t="shared" si="2"/>
        <v>52</v>
      </c>
      <c r="L42" s="44">
        <f t="shared" si="3"/>
        <v>35</v>
      </c>
      <c r="M42" s="44">
        <f t="shared" si="4"/>
        <v>138</v>
      </c>
      <c r="N42" s="44">
        <f t="shared" si="5"/>
        <v>30</v>
      </c>
      <c r="O42" s="44">
        <f t="shared" si="6"/>
        <v>26</v>
      </c>
      <c r="P42" s="44">
        <f t="shared" si="7"/>
        <v>167</v>
      </c>
      <c r="Q42" s="44">
        <f t="shared" si="8"/>
        <v>146</v>
      </c>
      <c r="R42" s="44">
        <f t="shared" si="9"/>
        <v>5</v>
      </c>
      <c r="S42" s="44">
        <f t="shared" si="10"/>
        <v>83</v>
      </c>
      <c r="T42" s="44">
        <f t="shared" si="11"/>
        <v>686</v>
      </c>
      <c r="U42" s="44">
        <f t="shared" si="12"/>
        <v>263</v>
      </c>
      <c r="V42" s="44">
        <f t="shared" si="13"/>
        <v>4</v>
      </c>
      <c r="W42" s="52">
        <f t="shared" si="14"/>
        <v>3151</v>
      </c>
      <c r="X42" s="44">
        <f t="shared" si="15"/>
        <v>3151</v>
      </c>
      <c r="Y42" s="40"/>
      <c r="Z42" s="38">
        <v>537</v>
      </c>
      <c r="AA42" s="38">
        <v>66</v>
      </c>
      <c r="AB42" s="38">
        <v>686</v>
      </c>
      <c r="AC42" s="38">
        <v>392</v>
      </c>
      <c r="AD42" s="38">
        <v>525</v>
      </c>
      <c r="AE42" s="38">
        <v>52</v>
      </c>
      <c r="AF42" s="38">
        <v>93</v>
      </c>
      <c r="AG42" s="38">
        <v>35</v>
      </c>
      <c r="AH42" s="38">
        <v>5</v>
      </c>
      <c r="AI42" s="38">
        <v>35</v>
      </c>
      <c r="AJ42" s="38">
        <v>30</v>
      </c>
      <c r="AK42" s="38">
        <v>31</v>
      </c>
      <c r="AL42" s="38">
        <v>146</v>
      </c>
      <c r="AM42" s="38">
        <v>24</v>
      </c>
      <c r="AN42" s="38">
        <v>2</v>
      </c>
      <c r="AO42" s="38">
        <v>167</v>
      </c>
      <c r="AP42" s="38">
        <v>46</v>
      </c>
      <c r="AQ42" s="38">
        <v>82</v>
      </c>
      <c r="AR42" s="38">
        <v>10</v>
      </c>
      <c r="AS42" s="38">
        <v>8</v>
      </c>
      <c r="AT42" s="38">
        <v>33</v>
      </c>
      <c r="AU42" s="38">
        <v>42</v>
      </c>
      <c r="AV42" s="38">
        <v>30</v>
      </c>
      <c r="AW42" s="38">
        <v>74</v>
      </c>
      <c r="AX42" s="38">
        <v>4</v>
      </c>
      <c r="AY42" s="38">
        <v>3155</v>
      </c>
      <c r="AZ42" s="39">
        <v>0</v>
      </c>
    </row>
    <row r="43" spans="2:52" x14ac:dyDescent="0.15">
      <c r="B43" s="54" t="s">
        <v>285</v>
      </c>
      <c r="C43" s="55" t="s">
        <v>246</v>
      </c>
      <c r="D43" s="1" t="s">
        <v>104</v>
      </c>
      <c r="E43" s="1" t="s">
        <v>105</v>
      </c>
      <c r="F43" s="41" t="s">
        <v>234</v>
      </c>
      <c r="G43" s="41" t="s">
        <v>232</v>
      </c>
      <c r="H43" s="37" t="s">
        <v>220</v>
      </c>
      <c r="I43" s="44">
        <f t="shared" si="0"/>
        <v>884</v>
      </c>
      <c r="J43" s="44">
        <f t="shared" si="1"/>
        <v>463</v>
      </c>
      <c r="K43" s="44">
        <f t="shared" si="2"/>
        <v>93</v>
      </c>
      <c r="L43" s="44">
        <f t="shared" si="3"/>
        <v>45</v>
      </c>
      <c r="M43" s="44">
        <f t="shared" si="4"/>
        <v>297</v>
      </c>
      <c r="N43" s="44">
        <f t="shared" si="5"/>
        <v>107</v>
      </c>
      <c r="O43" s="44">
        <f t="shared" si="6"/>
        <v>63</v>
      </c>
      <c r="P43" s="44">
        <f t="shared" si="7"/>
        <v>385</v>
      </c>
      <c r="Q43" s="44">
        <f t="shared" si="8"/>
        <v>325</v>
      </c>
      <c r="R43" s="44">
        <f t="shared" si="9"/>
        <v>12</v>
      </c>
      <c r="S43" s="44">
        <f t="shared" si="10"/>
        <v>108</v>
      </c>
      <c r="T43" s="44">
        <f t="shared" si="11"/>
        <v>748</v>
      </c>
      <c r="U43" s="44">
        <f t="shared" si="12"/>
        <v>743</v>
      </c>
      <c r="V43" s="44">
        <f t="shared" si="13"/>
        <v>10</v>
      </c>
      <c r="W43" s="52">
        <f t="shared" si="14"/>
        <v>4273</v>
      </c>
      <c r="X43" s="44">
        <f t="shared" si="15"/>
        <v>4273</v>
      </c>
      <c r="Y43" s="40"/>
      <c r="Z43" s="38">
        <v>832</v>
      </c>
      <c r="AA43" s="38">
        <v>52</v>
      </c>
      <c r="AB43" s="38">
        <v>748</v>
      </c>
      <c r="AC43" s="38">
        <v>196</v>
      </c>
      <c r="AD43" s="38">
        <v>267</v>
      </c>
      <c r="AE43" s="38">
        <v>93</v>
      </c>
      <c r="AF43" s="38">
        <v>201</v>
      </c>
      <c r="AG43" s="38">
        <v>45</v>
      </c>
      <c r="AH43" s="38">
        <v>12</v>
      </c>
      <c r="AI43" s="38">
        <v>113</v>
      </c>
      <c r="AJ43" s="38">
        <v>23</v>
      </c>
      <c r="AK43" s="38">
        <v>195</v>
      </c>
      <c r="AL43" s="38">
        <v>325</v>
      </c>
      <c r="AM43" s="38">
        <v>42</v>
      </c>
      <c r="AN43" s="38">
        <v>21</v>
      </c>
      <c r="AO43" s="38">
        <v>385</v>
      </c>
      <c r="AP43" s="38">
        <v>114</v>
      </c>
      <c r="AQ43" s="38">
        <v>163</v>
      </c>
      <c r="AR43" s="38">
        <v>20</v>
      </c>
      <c r="AS43" s="38">
        <v>5</v>
      </c>
      <c r="AT43" s="38">
        <v>91</v>
      </c>
      <c r="AU43" s="38">
        <v>12</v>
      </c>
      <c r="AV43" s="38">
        <v>107</v>
      </c>
      <c r="AW43" s="38">
        <v>211</v>
      </c>
      <c r="AX43" s="38">
        <v>10</v>
      </c>
      <c r="AY43" s="38">
        <v>4283</v>
      </c>
      <c r="AZ43" s="39">
        <v>0</v>
      </c>
    </row>
    <row r="44" spans="2:52" x14ac:dyDescent="0.15">
      <c r="B44" s="54" t="s">
        <v>286</v>
      </c>
      <c r="C44" s="55" t="s">
        <v>246</v>
      </c>
      <c r="D44" s="1" t="s">
        <v>106</v>
      </c>
      <c r="E44" s="1" t="s">
        <v>107</v>
      </c>
      <c r="F44" s="41" t="s">
        <v>234</v>
      </c>
      <c r="G44" s="41" t="s">
        <v>232</v>
      </c>
      <c r="H44" s="37" t="s">
        <v>221</v>
      </c>
      <c r="I44" s="44">
        <f t="shared" si="0"/>
        <v>844</v>
      </c>
      <c r="J44" s="44">
        <f t="shared" si="1"/>
        <v>512</v>
      </c>
      <c r="K44" s="44">
        <f t="shared" si="2"/>
        <v>334</v>
      </c>
      <c r="L44" s="44">
        <f t="shared" si="3"/>
        <v>40</v>
      </c>
      <c r="M44" s="44">
        <f t="shared" si="4"/>
        <v>335</v>
      </c>
      <c r="N44" s="44">
        <f t="shared" si="5"/>
        <v>103</v>
      </c>
      <c r="O44" s="44">
        <f t="shared" si="6"/>
        <v>49</v>
      </c>
      <c r="P44" s="44">
        <f t="shared" si="7"/>
        <v>317</v>
      </c>
      <c r="Q44" s="44">
        <f t="shared" si="8"/>
        <v>340</v>
      </c>
      <c r="R44" s="44">
        <f t="shared" si="9"/>
        <v>12</v>
      </c>
      <c r="S44" s="44">
        <f t="shared" si="10"/>
        <v>143</v>
      </c>
      <c r="T44" s="44">
        <f t="shared" si="11"/>
        <v>1476</v>
      </c>
      <c r="U44" s="44">
        <f t="shared" si="12"/>
        <v>421</v>
      </c>
      <c r="V44" s="44">
        <f t="shared" si="13"/>
        <v>14</v>
      </c>
      <c r="W44" s="52">
        <f t="shared" si="14"/>
        <v>4926</v>
      </c>
      <c r="X44" s="44">
        <f t="shared" si="15"/>
        <v>4926</v>
      </c>
      <c r="Y44" s="40"/>
      <c r="Z44" s="38">
        <v>752</v>
      </c>
      <c r="AA44" s="38">
        <v>92</v>
      </c>
      <c r="AB44" s="38">
        <v>1476</v>
      </c>
      <c r="AC44" s="38">
        <v>366</v>
      </c>
      <c r="AD44" s="38">
        <v>146</v>
      </c>
      <c r="AE44" s="38">
        <v>334</v>
      </c>
      <c r="AF44" s="38">
        <v>192</v>
      </c>
      <c r="AG44" s="38">
        <v>40</v>
      </c>
      <c r="AH44" s="38">
        <v>12</v>
      </c>
      <c r="AI44" s="38">
        <v>91</v>
      </c>
      <c r="AJ44" s="38">
        <v>19</v>
      </c>
      <c r="AK44" s="38">
        <v>6</v>
      </c>
      <c r="AL44" s="38">
        <v>340</v>
      </c>
      <c r="AM44" s="38">
        <v>37</v>
      </c>
      <c r="AN44" s="38">
        <v>12</v>
      </c>
      <c r="AO44" s="38">
        <v>317</v>
      </c>
      <c r="AP44" s="38">
        <v>111</v>
      </c>
      <c r="AQ44" s="38">
        <v>208</v>
      </c>
      <c r="AR44" s="38">
        <v>16</v>
      </c>
      <c r="AS44" s="38">
        <v>17</v>
      </c>
      <c r="AT44" s="38">
        <v>47</v>
      </c>
      <c r="AU44" s="38">
        <v>79</v>
      </c>
      <c r="AV44" s="38">
        <v>103</v>
      </c>
      <c r="AW44" s="38">
        <v>113</v>
      </c>
      <c r="AX44" s="38">
        <v>14</v>
      </c>
      <c r="AY44" s="38">
        <v>4940</v>
      </c>
      <c r="AZ44" s="39">
        <v>0</v>
      </c>
    </row>
    <row r="45" spans="2:52" x14ac:dyDescent="0.15">
      <c r="B45" s="54" t="s">
        <v>287</v>
      </c>
      <c r="C45" s="55" t="s">
        <v>246</v>
      </c>
      <c r="D45" s="1" t="s">
        <v>108</v>
      </c>
      <c r="E45" s="1" t="s">
        <v>109</v>
      </c>
      <c r="F45" s="41" t="s">
        <v>234</v>
      </c>
      <c r="G45" s="41" t="s">
        <v>232</v>
      </c>
      <c r="H45" s="37" t="s">
        <v>222</v>
      </c>
      <c r="I45" s="44">
        <f t="shared" si="0"/>
        <v>497</v>
      </c>
      <c r="J45" s="44">
        <f t="shared" si="1"/>
        <v>365</v>
      </c>
      <c r="K45" s="44">
        <f t="shared" si="2"/>
        <v>102</v>
      </c>
      <c r="L45" s="44">
        <f t="shared" si="3"/>
        <v>10</v>
      </c>
      <c r="M45" s="44">
        <f t="shared" si="4"/>
        <v>151</v>
      </c>
      <c r="N45" s="44">
        <f t="shared" si="5"/>
        <v>38</v>
      </c>
      <c r="O45" s="44">
        <f t="shared" si="6"/>
        <v>27</v>
      </c>
      <c r="P45" s="44">
        <f t="shared" si="7"/>
        <v>125</v>
      </c>
      <c r="Q45" s="44">
        <f t="shared" si="8"/>
        <v>169</v>
      </c>
      <c r="R45" s="44">
        <f t="shared" si="9"/>
        <v>6</v>
      </c>
      <c r="S45" s="44">
        <f t="shared" si="10"/>
        <v>30</v>
      </c>
      <c r="T45" s="44">
        <f t="shared" si="11"/>
        <v>302</v>
      </c>
      <c r="U45" s="44">
        <f t="shared" si="12"/>
        <v>230</v>
      </c>
      <c r="V45" s="44">
        <f t="shared" si="13"/>
        <v>7</v>
      </c>
      <c r="W45" s="52">
        <f t="shared" si="14"/>
        <v>2052</v>
      </c>
      <c r="X45" s="44">
        <f t="shared" si="15"/>
        <v>2052</v>
      </c>
      <c r="Y45" s="40"/>
      <c r="Z45" s="38">
        <v>431</v>
      </c>
      <c r="AA45" s="38">
        <v>66</v>
      </c>
      <c r="AB45" s="38">
        <v>302</v>
      </c>
      <c r="AC45" s="38">
        <v>287</v>
      </c>
      <c r="AD45" s="38">
        <v>78</v>
      </c>
      <c r="AE45" s="38">
        <v>102</v>
      </c>
      <c r="AF45" s="38">
        <v>91</v>
      </c>
      <c r="AG45" s="38">
        <v>10</v>
      </c>
      <c r="AH45" s="38">
        <v>6</v>
      </c>
      <c r="AI45" s="38">
        <v>25</v>
      </c>
      <c r="AJ45" s="38"/>
      <c r="AK45" s="38">
        <v>14</v>
      </c>
      <c r="AL45" s="38">
        <v>169</v>
      </c>
      <c r="AM45" s="38">
        <v>26</v>
      </c>
      <c r="AN45" s="38">
        <v>1</v>
      </c>
      <c r="AO45" s="38">
        <v>125</v>
      </c>
      <c r="AP45" s="38">
        <v>43</v>
      </c>
      <c r="AQ45" s="38">
        <v>101</v>
      </c>
      <c r="AR45" s="38">
        <v>7</v>
      </c>
      <c r="AS45" s="38">
        <v>1</v>
      </c>
      <c r="AT45" s="38">
        <v>16</v>
      </c>
      <c r="AU45" s="38">
        <v>13</v>
      </c>
      <c r="AV45" s="38">
        <v>38</v>
      </c>
      <c r="AW45" s="38">
        <v>100</v>
      </c>
      <c r="AX45" s="38">
        <v>7</v>
      </c>
      <c r="AY45" s="38">
        <v>2059</v>
      </c>
      <c r="AZ45" s="39">
        <v>0</v>
      </c>
    </row>
    <row r="46" spans="2:52" x14ac:dyDescent="0.15">
      <c r="B46" s="54" t="s">
        <v>288</v>
      </c>
      <c r="C46" s="55" t="s">
        <v>246</v>
      </c>
      <c r="D46" s="1" t="s">
        <v>110</v>
      </c>
      <c r="E46" s="1" t="s">
        <v>111</v>
      </c>
      <c r="F46" s="41" t="s">
        <v>234</v>
      </c>
      <c r="G46" s="41" t="s">
        <v>232</v>
      </c>
      <c r="H46" s="37" t="s">
        <v>223</v>
      </c>
      <c r="I46" s="44">
        <f t="shared" si="0"/>
        <v>1771</v>
      </c>
      <c r="J46" s="44">
        <f t="shared" si="1"/>
        <v>1679</v>
      </c>
      <c r="K46" s="44">
        <f t="shared" si="2"/>
        <v>208</v>
      </c>
      <c r="L46" s="44">
        <f t="shared" si="3"/>
        <v>132</v>
      </c>
      <c r="M46" s="44">
        <f t="shared" si="4"/>
        <v>875</v>
      </c>
      <c r="N46" s="44">
        <f t="shared" si="5"/>
        <v>181</v>
      </c>
      <c r="O46" s="44">
        <f t="shared" si="6"/>
        <v>271</v>
      </c>
      <c r="P46" s="44">
        <f t="shared" si="7"/>
        <v>1061</v>
      </c>
      <c r="Q46" s="44">
        <f t="shared" si="8"/>
        <v>603</v>
      </c>
      <c r="R46" s="44">
        <f t="shared" si="9"/>
        <v>41</v>
      </c>
      <c r="S46" s="44">
        <f t="shared" si="10"/>
        <v>380</v>
      </c>
      <c r="T46" s="44">
        <f t="shared" si="11"/>
        <v>808</v>
      </c>
      <c r="U46" s="44">
        <f t="shared" si="12"/>
        <v>1752</v>
      </c>
      <c r="V46" s="44">
        <f t="shared" si="13"/>
        <v>46</v>
      </c>
      <c r="W46" s="52">
        <f t="shared" si="14"/>
        <v>9762</v>
      </c>
      <c r="X46" s="44">
        <f t="shared" si="15"/>
        <v>9762</v>
      </c>
      <c r="Y46" s="40"/>
      <c r="Z46" s="38">
        <v>1564</v>
      </c>
      <c r="AA46" s="38">
        <v>207</v>
      </c>
      <c r="AB46" s="38">
        <v>808</v>
      </c>
      <c r="AC46" s="38">
        <v>634</v>
      </c>
      <c r="AD46" s="38">
        <v>1045</v>
      </c>
      <c r="AE46" s="38">
        <v>208</v>
      </c>
      <c r="AF46" s="38">
        <v>803</v>
      </c>
      <c r="AG46" s="38">
        <v>132</v>
      </c>
      <c r="AH46" s="38">
        <v>41</v>
      </c>
      <c r="AI46" s="38">
        <v>285</v>
      </c>
      <c r="AJ46" s="38">
        <v>81</v>
      </c>
      <c r="AK46" s="38">
        <v>27</v>
      </c>
      <c r="AL46" s="38">
        <v>603</v>
      </c>
      <c r="AM46" s="38">
        <v>211</v>
      </c>
      <c r="AN46" s="38">
        <v>60</v>
      </c>
      <c r="AO46" s="38">
        <v>1061</v>
      </c>
      <c r="AP46" s="38">
        <v>353</v>
      </c>
      <c r="AQ46" s="38">
        <v>475</v>
      </c>
      <c r="AR46" s="38">
        <v>47</v>
      </c>
      <c r="AS46" s="38">
        <v>41</v>
      </c>
      <c r="AT46" s="38">
        <v>312</v>
      </c>
      <c r="AU46" s="38">
        <v>27</v>
      </c>
      <c r="AV46" s="38">
        <v>181</v>
      </c>
      <c r="AW46" s="38">
        <v>556</v>
      </c>
      <c r="AX46" s="38">
        <v>46</v>
      </c>
      <c r="AY46" s="38">
        <v>9808</v>
      </c>
      <c r="AZ46" s="39">
        <v>0</v>
      </c>
    </row>
    <row r="47" spans="2:52" x14ac:dyDescent="0.15">
      <c r="B47" s="54" t="s">
        <v>289</v>
      </c>
      <c r="C47" s="55" t="s">
        <v>246</v>
      </c>
      <c r="D47" s="1" t="s">
        <v>28</v>
      </c>
      <c r="E47" s="1" t="s">
        <v>112</v>
      </c>
      <c r="F47" s="41" t="s">
        <v>234</v>
      </c>
      <c r="G47" s="41" t="s">
        <v>232</v>
      </c>
      <c r="H47" s="37" t="s">
        <v>224</v>
      </c>
      <c r="I47" s="44">
        <f t="shared" si="0"/>
        <v>513</v>
      </c>
      <c r="J47" s="44">
        <f t="shared" si="1"/>
        <v>286</v>
      </c>
      <c r="K47" s="44">
        <f t="shared" si="2"/>
        <v>59</v>
      </c>
      <c r="L47" s="44">
        <f t="shared" si="3"/>
        <v>28</v>
      </c>
      <c r="M47" s="44">
        <f t="shared" si="4"/>
        <v>143</v>
      </c>
      <c r="N47" s="44">
        <f t="shared" si="5"/>
        <v>36</v>
      </c>
      <c r="O47" s="44">
        <f t="shared" si="6"/>
        <v>21</v>
      </c>
      <c r="P47" s="44">
        <f t="shared" si="7"/>
        <v>171</v>
      </c>
      <c r="Q47" s="44">
        <f t="shared" si="8"/>
        <v>477</v>
      </c>
      <c r="R47" s="44">
        <f t="shared" si="9"/>
        <v>6</v>
      </c>
      <c r="S47" s="44">
        <f t="shared" si="10"/>
        <v>99</v>
      </c>
      <c r="T47" s="44">
        <f t="shared" si="11"/>
        <v>215</v>
      </c>
      <c r="U47" s="44">
        <f t="shared" si="12"/>
        <v>269</v>
      </c>
      <c r="V47" s="44">
        <f t="shared" si="13"/>
        <v>4</v>
      </c>
      <c r="W47" s="52">
        <f t="shared" si="14"/>
        <v>2323</v>
      </c>
      <c r="X47" s="44">
        <f t="shared" si="15"/>
        <v>2323</v>
      </c>
      <c r="Y47" s="40"/>
      <c r="Z47" s="38">
        <v>427</v>
      </c>
      <c r="AA47" s="38">
        <v>86</v>
      </c>
      <c r="AB47" s="38">
        <v>215</v>
      </c>
      <c r="AC47" s="38">
        <v>181</v>
      </c>
      <c r="AD47" s="38">
        <v>105</v>
      </c>
      <c r="AE47" s="38">
        <v>59</v>
      </c>
      <c r="AF47" s="38">
        <v>117</v>
      </c>
      <c r="AG47" s="38">
        <v>28</v>
      </c>
      <c r="AH47" s="38">
        <v>6</v>
      </c>
      <c r="AI47" s="38">
        <v>48</v>
      </c>
      <c r="AJ47" s="38">
        <v>16</v>
      </c>
      <c r="AK47" s="38">
        <v>9</v>
      </c>
      <c r="AL47" s="38">
        <v>477</v>
      </c>
      <c r="AM47" s="38">
        <v>17</v>
      </c>
      <c r="AN47" s="38">
        <v>4</v>
      </c>
      <c r="AO47" s="38">
        <v>171</v>
      </c>
      <c r="AP47" s="38">
        <v>44</v>
      </c>
      <c r="AQ47" s="38">
        <v>89</v>
      </c>
      <c r="AR47" s="38">
        <v>10</v>
      </c>
      <c r="AS47" s="38">
        <v>15</v>
      </c>
      <c r="AT47" s="38">
        <v>72</v>
      </c>
      <c r="AU47" s="38">
        <v>12</v>
      </c>
      <c r="AV47" s="38">
        <v>36</v>
      </c>
      <c r="AW47" s="38">
        <v>79</v>
      </c>
      <c r="AX47" s="38">
        <v>4</v>
      </c>
      <c r="AY47" s="38">
        <v>2327</v>
      </c>
      <c r="AZ47" s="39">
        <v>0</v>
      </c>
    </row>
    <row r="48" spans="2:52" x14ac:dyDescent="0.15">
      <c r="B48" s="54" t="s">
        <v>290</v>
      </c>
      <c r="C48" s="55" t="s">
        <v>246</v>
      </c>
      <c r="D48" s="1" t="s">
        <v>113</v>
      </c>
      <c r="E48" s="1" t="s">
        <v>114</v>
      </c>
      <c r="F48" s="41" t="s">
        <v>234</v>
      </c>
      <c r="G48" s="41" t="s">
        <v>232</v>
      </c>
      <c r="H48" s="37" t="s">
        <v>225</v>
      </c>
      <c r="I48" s="44">
        <f t="shared" si="0"/>
        <v>1245</v>
      </c>
      <c r="J48" s="44">
        <f t="shared" si="1"/>
        <v>246</v>
      </c>
      <c r="K48" s="44">
        <f t="shared" si="2"/>
        <v>27</v>
      </c>
      <c r="L48" s="44">
        <f t="shared" si="3"/>
        <v>12</v>
      </c>
      <c r="M48" s="44">
        <f t="shared" si="4"/>
        <v>107</v>
      </c>
      <c r="N48" s="44">
        <f t="shared" si="5"/>
        <v>122</v>
      </c>
      <c r="O48" s="44">
        <f t="shared" si="6"/>
        <v>38</v>
      </c>
      <c r="P48" s="44">
        <f t="shared" si="7"/>
        <v>235</v>
      </c>
      <c r="Q48" s="44">
        <f t="shared" si="8"/>
        <v>430</v>
      </c>
      <c r="R48" s="44">
        <f t="shared" si="9"/>
        <v>5</v>
      </c>
      <c r="S48" s="44">
        <f t="shared" si="10"/>
        <v>58</v>
      </c>
      <c r="T48" s="44">
        <f t="shared" si="11"/>
        <v>266</v>
      </c>
      <c r="U48" s="44">
        <f t="shared" si="12"/>
        <v>298</v>
      </c>
      <c r="V48" s="44">
        <f t="shared" si="13"/>
        <v>7</v>
      </c>
      <c r="W48" s="52">
        <f t="shared" si="14"/>
        <v>3089</v>
      </c>
      <c r="X48" s="44">
        <f t="shared" si="15"/>
        <v>3089</v>
      </c>
      <c r="Y48" s="40"/>
      <c r="Z48" s="38">
        <v>1166</v>
      </c>
      <c r="AA48" s="38">
        <v>79</v>
      </c>
      <c r="AB48" s="38">
        <v>266</v>
      </c>
      <c r="AC48" s="38">
        <v>142</v>
      </c>
      <c r="AD48" s="38">
        <v>104</v>
      </c>
      <c r="AE48" s="38">
        <v>27</v>
      </c>
      <c r="AF48" s="38">
        <v>151</v>
      </c>
      <c r="AG48" s="38">
        <v>12</v>
      </c>
      <c r="AH48" s="38">
        <v>5</v>
      </c>
      <c r="AI48" s="38">
        <v>26</v>
      </c>
      <c r="AJ48" s="38">
        <v>5</v>
      </c>
      <c r="AK48" s="38">
        <v>4</v>
      </c>
      <c r="AL48" s="38">
        <v>430</v>
      </c>
      <c r="AM48" s="38">
        <v>33</v>
      </c>
      <c r="AN48" s="38">
        <v>5</v>
      </c>
      <c r="AO48" s="38">
        <v>235</v>
      </c>
      <c r="AP48" s="38">
        <v>55</v>
      </c>
      <c r="AQ48" s="38">
        <v>37</v>
      </c>
      <c r="AR48" s="38">
        <v>15</v>
      </c>
      <c r="AS48" s="38">
        <v>11</v>
      </c>
      <c r="AT48" s="38">
        <v>32</v>
      </c>
      <c r="AU48" s="38">
        <v>15</v>
      </c>
      <c r="AV48" s="38">
        <v>122</v>
      </c>
      <c r="AW48" s="38">
        <v>112</v>
      </c>
      <c r="AX48" s="38">
        <v>7</v>
      </c>
      <c r="AY48" s="38">
        <v>3096</v>
      </c>
      <c r="AZ48" s="39">
        <v>0</v>
      </c>
    </row>
    <row r="49" spans="2:52" x14ac:dyDescent="0.15">
      <c r="B49" s="54" t="s">
        <v>291</v>
      </c>
      <c r="C49" s="55" t="s">
        <v>246</v>
      </c>
      <c r="D49" s="1" t="s">
        <v>115</v>
      </c>
      <c r="E49" s="1" t="s">
        <v>116</v>
      </c>
      <c r="F49" s="41" t="s">
        <v>234</v>
      </c>
      <c r="G49" s="41" t="s">
        <v>232</v>
      </c>
      <c r="H49" s="37" t="s">
        <v>226</v>
      </c>
      <c r="I49" s="44">
        <f t="shared" si="0"/>
        <v>989</v>
      </c>
      <c r="J49" s="44">
        <f t="shared" si="1"/>
        <v>548</v>
      </c>
      <c r="K49" s="44">
        <f t="shared" si="2"/>
        <v>46</v>
      </c>
      <c r="L49" s="44">
        <f t="shared" si="3"/>
        <v>45</v>
      </c>
      <c r="M49" s="44">
        <f t="shared" si="4"/>
        <v>167</v>
      </c>
      <c r="N49" s="44">
        <f t="shared" si="5"/>
        <v>91</v>
      </c>
      <c r="O49" s="44">
        <f t="shared" si="6"/>
        <v>45</v>
      </c>
      <c r="P49" s="44">
        <f t="shared" si="7"/>
        <v>255</v>
      </c>
      <c r="Q49" s="44">
        <f t="shared" si="8"/>
        <v>370</v>
      </c>
      <c r="R49" s="44">
        <f t="shared" si="9"/>
        <v>11</v>
      </c>
      <c r="S49" s="44">
        <f t="shared" si="10"/>
        <v>169</v>
      </c>
      <c r="T49" s="44">
        <f t="shared" si="11"/>
        <v>446</v>
      </c>
      <c r="U49" s="44">
        <f t="shared" si="12"/>
        <v>463</v>
      </c>
      <c r="V49" s="44">
        <f t="shared" si="13"/>
        <v>26</v>
      </c>
      <c r="W49" s="52">
        <f t="shared" si="14"/>
        <v>3645</v>
      </c>
      <c r="X49" s="44">
        <f t="shared" si="15"/>
        <v>3645</v>
      </c>
      <c r="Y49" s="40"/>
      <c r="Z49" s="38">
        <v>881</v>
      </c>
      <c r="AA49" s="38">
        <v>108</v>
      </c>
      <c r="AB49" s="38">
        <v>446</v>
      </c>
      <c r="AC49" s="38">
        <v>396</v>
      </c>
      <c r="AD49" s="38">
        <v>152</v>
      </c>
      <c r="AE49" s="38">
        <v>46</v>
      </c>
      <c r="AF49" s="38">
        <v>213</v>
      </c>
      <c r="AG49" s="38">
        <v>45</v>
      </c>
      <c r="AH49" s="38">
        <v>11</v>
      </c>
      <c r="AI49" s="38">
        <v>77</v>
      </c>
      <c r="AJ49" s="38">
        <v>13</v>
      </c>
      <c r="AK49" s="38">
        <v>5</v>
      </c>
      <c r="AL49" s="38">
        <v>370</v>
      </c>
      <c r="AM49" s="38">
        <v>39</v>
      </c>
      <c r="AN49" s="38">
        <v>6</v>
      </c>
      <c r="AO49" s="38">
        <v>255</v>
      </c>
      <c r="AP49" s="38">
        <v>48</v>
      </c>
      <c r="AQ49" s="38">
        <v>105</v>
      </c>
      <c r="AR49" s="38">
        <v>14</v>
      </c>
      <c r="AS49" s="38">
        <v>52</v>
      </c>
      <c r="AT49" s="38">
        <v>66</v>
      </c>
      <c r="AU49" s="38">
        <v>51</v>
      </c>
      <c r="AV49" s="38">
        <v>91</v>
      </c>
      <c r="AW49" s="38">
        <v>155</v>
      </c>
      <c r="AX49" s="38">
        <v>26</v>
      </c>
      <c r="AY49" s="38">
        <v>3671</v>
      </c>
      <c r="AZ49" s="39">
        <v>0</v>
      </c>
    </row>
    <row r="50" spans="2:52" x14ac:dyDescent="0.15">
      <c r="B50" s="54" t="s">
        <v>292</v>
      </c>
      <c r="C50" s="55" t="s">
        <v>246</v>
      </c>
      <c r="D50" s="1" t="s">
        <v>117</v>
      </c>
      <c r="E50" s="1" t="s">
        <v>118</v>
      </c>
      <c r="F50" s="41" t="s">
        <v>234</v>
      </c>
      <c r="G50" s="41" t="s">
        <v>232</v>
      </c>
      <c r="H50" s="37" t="s">
        <v>227</v>
      </c>
      <c r="I50" s="44">
        <f t="shared" si="0"/>
        <v>593</v>
      </c>
      <c r="J50" s="44">
        <f t="shared" si="1"/>
        <v>584</v>
      </c>
      <c r="K50" s="44">
        <f t="shared" si="2"/>
        <v>36</v>
      </c>
      <c r="L50" s="44">
        <f t="shared" si="3"/>
        <v>37</v>
      </c>
      <c r="M50" s="44">
        <f t="shared" si="4"/>
        <v>113</v>
      </c>
      <c r="N50" s="44">
        <f t="shared" si="5"/>
        <v>104</v>
      </c>
      <c r="O50" s="44">
        <f t="shared" si="6"/>
        <v>37</v>
      </c>
      <c r="P50" s="44">
        <f t="shared" si="7"/>
        <v>189</v>
      </c>
      <c r="Q50" s="44">
        <f t="shared" si="8"/>
        <v>215</v>
      </c>
      <c r="R50" s="44">
        <f t="shared" si="9"/>
        <v>8</v>
      </c>
      <c r="S50" s="44">
        <f t="shared" si="10"/>
        <v>105</v>
      </c>
      <c r="T50" s="44">
        <f t="shared" si="11"/>
        <v>207</v>
      </c>
      <c r="U50" s="44">
        <f t="shared" si="12"/>
        <v>319</v>
      </c>
      <c r="V50" s="44">
        <f t="shared" si="13"/>
        <v>13</v>
      </c>
      <c r="W50" s="52">
        <f t="shared" si="14"/>
        <v>2547</v>
      </c>
      <c r="X50" s="44">
        <f t="shared" si="15"/>
        <v>2547</v>
      </c>
      <c r="Y50" s="40"/>
      <c r="Z50" s="38">
        <v>512</v>
      </c>
      <c r="AA50" s="38">
        <v>81</v>
      </c>
      <c r="AB50" s="38">
        <v>207</v>
      </c>
      <c r="AC50" s="38">
        <v>429</v>
      </c>
      <c r="AD50" s="38">
        <v>155</v>
      </c>
      <c r="AE50" s="38">
        <v>36</v>
      </c>
      <c r="AF50" s="38">
        <v>156</v>
      </c>
      <c r="AG50" s="38">
        <v>37</v>
      </c>
      <c r="AH50" s="38">
        <v>8</v>
      </c>
      <c r="AI50" s="38">
        <v>50</v>
      </c>
      <c r="AJ50" s="38">
        <v>11</v>
      </c>
      <c r="AK50" s="38">
        <v>1</v>
      </c>
      <c r="AL50" s="38">
        <v>215</v>
      </c>
      <c r="AM50" s="38">
        <v>27</v>
      </c>
      <c r="AN50" s="38">
        <v>10</v>
      </c>
      <c r="AO50" s="38">
        <v>189</v>
      </c>
      <c r="AP50" s="38">
        <v>35</v>
      </c>
      <c r="AQ50" s="38">
        <v>57</v>
      </c>
      <c r="AR50" s="38">
        <v>21</v>
      </c>
      <c r="AS50" s="38">
        <v>27</v>
      </c>
      <c r="AT50" s="38">
        <v>51</v>
      </c>
      <c r="AU50" s="38">
        <v>27</v>
      </c>
      <c r="AV50" s="38">
        <v>104</v>
      </c>
      <c r="AW50" s="38">
        <v>101</v>
      </c>
      <c r="AX50" s="38">
        <v>13</v>
      </c>
      <c r="AY50" s="38">
        <v>2560</v>
      </c>
      <c r="AZ50" s="39">
        <v>0</v>
      </c>
    </row>
    <row r="51" spans="2:52" x14ac:dyDescent="0.15">
      <c r="B51" s="54" t="s">
        <v>293</v>
      </c>
      <c r="C51" s="55" t="s">
        <v>246</v>
      </c>
      <c r="D51" s="1" t="s">
        <v>119</v>
      </c>
      <c r="E51" s="1" t="s">
        <v>120</v>
      </c>
      <c r="F51" s="41" t="s">
        <v>234</v>
      </c>
      <c r="G51" s="41" t="s">
        <v>232</v>
      </c>
      <c r="H51" s="37" t="s">
        <v>228</v>
      </c>
      <c r="I51" s="44">
        <f t="shared" si="0"/>
        <v>681</v>
      </c>
      <c r="J51" s="44">
        <f t="shared" si="1"/>
        <v>473</v>
      </c>
      <c r="K51" s="44">
        <f t="shared" si="2"/>
        <v>30</v>
      </c>
      <c r="L51" s="44">
        <f t="shared" si="3"/>
        <v>21</v>
      </c>
      <c r="M51" s="44">
        <f t="shared" si="4"/>
        <v>90</v>
      </c>
      <c r="N51" s="44">
        <f t="shared" si="5"/>
        <v>22</v>
      </c>
      <c r="O51" s="44">
        <f t="shared" si="6"/>
        <v>20</v>
      </c>
      <c r="P51" s="44">
        <f t="shared" si="7"/>
        <v>141</v>
      </c>
      <c r="Q51" s="44">
        <f t="shared" si="8"/>
        <v>204</v>
      </c>
      <c r="R51" s="44">
        <f t="shared" si="9"/>
        <v>10</v>
      </c>
      <c r="S51" s="44">
        <f t="shared" si="10"/>
        <v>69</v>
      </c>
      <c r="T51" s="44">
        <f t="shared" si="11"/>
        <v>305</v>
      </c>
      <c r="U51" s="44">
        <f t="shared" si="12"/>
        <v>312</v>
      </c>
      <c r="V51" s="44">
        <f t="shared" si="13"/>
        <v>13</v>
      </c>
      <c r="W51" s="52">
        <f t="shared" si="14"/>
        <v>2378</v>
      </c>
      <c r="X51" s="44">
        <f t="shared" si="15"/>
        <v>2378</v>
      </c>
      <c r="Y51" s="40"/>
      <c r="Z51" s="38">
        <v>572</v>
      </c>
      <c r="AA51" s="38">
        <v>109</v>
      </c>
      <c r="AB51" s="38">
        <v>305</v>
      </c>
      <c r="AC51" s="38">
        <v>340</v>
      </c>
      <c r="AD51" s="38">
        <v>133</v>
      </c>
      <c r="AE51" s="38">
        <v>30</v>
      </c>
      <c r="AF51" s="38">
        <v>163</v>
      </c>
      <c r="AG51" s="38">
        <v>21</v>
      </c>
      <c r="AH51" s="38">
        <v>10</v>
      </c>
      <c r="AI51" s="38">
        <v>51</v>
      </c>
      <c r="AJ51" s="38">
        <v>16</v>
      </c>
      <c r="AK51" s="38">
        <v>5</v>
      </c>
      <c r="AL51" s="38">
        <v>204</v>
      </c>
      <c r="AM51" s="38">
        <v>16</v>
      </c>
      <c r="AN51" s="38">
        <v>4</v>
      </c>
      <c r="AO51" s="38">
        <v>141</v>
      </c>
      <c r="AP51" s="38">
        <v>30</v>
      </c>
      <c r="AQ51" s="38">
        <v>46</v>
      </c>
      <c r="AR51" s="38">
        <v>14</v>
      </c>
      <c r="AS51" s="38">
        <v>32</v>
      </c>
      <c r="AT51" s="38">
        <v>27</v>
      </c>
      <c r="AU51" s="38">
        <v>10</v>
      </c>
      <c r="AV51" s="38">
        <v>22</v>
      </c>
      <c r="AW51" s="38">
        <v>77</v>
      </c>
      <c r="AX51" s="38">
        <v>13</v>
      </c>
      <c r="AY51" s="38">
        <v>2391</v>
      </c>
      <c r="AZ51" s="39">
        <v>0</v>
      </c>
    </row>
    <row r="52" spans="2:52" x14ac:dyDescent="0.15">
      <c r="B52" s="54" t="s">
        <v>294</v>
      </c>
      <c r="C52" s="55" t="s">
        <v>246</v>
      </c>
      <c r="D52" s="1" t="s">
        <v>121</v>
      </c>
      <c r="E52" s="1" t="s">
        <v>122</v>
      </c>
      <c r="F52" s="41" t="s">
        <v>234</v>
      </c>
      <c r="G52" s="41" t="s">
        <v>232</v>
      </c>
      <c r="H52" s="37" t="s">
        <v>229</v>
      </c>
      <c r="I52" s="44">
        <f t="shared" si="0"/>
        <v>1212</v>
      </c>
      <c r="J52" s="44">
        <f t="shared" si="1"/>
        <v>519</v>
      </c>
      <c r="K52" s="44">
        <f t="shared" si="2"/>
        <v>38</v>
      </c>
      <c r="L52" s="44">
        <f t="shared" si="3"/>
        <v>23</v>
      </c>
      <c r="M52" s="44">
        <f t="shared" si="4"/>
        <v>82</v>
      </c>
      <c r="N52" s="44">
        <f t="shared" si="5"/>
        <v>41</v>
      </c>
      <c r="O52" s="44">
        <f t="shared" si="6"/>
        <v>23</v>
      </c>
      <c r="P52" s="44">
        <f t="shared" si="7"/>
        <v>193</v>
      </c>
      <c r="Q52" s="44">
        <f t="shared" si="8"/>
        <v>385</v>
      </c>
      <c r="R52" s="44">
        <f t="shared" si="9"/>
        <v>13</v>
      </c>
      <c r="S52" s="44">
        <f t="shared" si="10"/>
        <v>82</v>
      </c>
      <c r="T52" s="44">
        <f t="shared" si="11"/>
        <v>538</v>
      </c>
      <c r="U52" s="44">
        <f t="shared" si="12"/>
        <v>399</v>
      </c>
      <c r="V52" s="44">
        <f t="shared" si="13"/>
        <v>13</v>
      </c>
      <c r="W52" s="52">
        <f t="shared" si="14"/>
        <v>3548</v>
      </c>
      <c r="X52" s="44">
        <f t="shared" si="15"/>
        <v>3548</v>
      </c>
      <c r="Y52" s="40"/>
      <c r="Z52" s="38">
        <v>997</v>
      </c>
      <c r="AA52" s="38">
        <v>215</v>
      </c>
      <c r="AB52" s="38">
        <v>538</v>
      </c>
      <c r="AC52" s="38">
        <v>385</v>
      </c>
      <c r="AD52" s="38">
        <v>134</v>
      </c>
      <c r="AE52" s="38">
        <v>38</v>
      </c>
      <c r="AF52" s="38">
        <v>203</v>
      </c>
      <c r="AG52" s="38">
        <v>23</v>
      </c>
      <c r="AH52" s="38">
        <v>13</v>
      </c>
      <c r="AI52" s="38">
        <v>23</v>
      </c>
      <c r="AJ52" s="38">
        <v>9</v>
      </c>
      <c r="AK52" s="38">
        <v>5</v>
      </c>
      <c r="AL52" s="38">
        <v>385</v>
      </c>
      <c r="AM52" s="38">
        <v>19</v>
      </c>
      <c r="AN52" s="38">
        <v>4</v>
      </c>
      <c r="AO52" s="38">
        <v>193</v>
      </c>
      <c r="AP52" s="38">
        <v>30</v>
      </c>
      <c r="AQ52" s="38">
        <v>42</v>
      </c>
      <c r="AR52" s="38">
        <v>10</v>
      </c>
      <c r="AS52" s="38">
        <v>34</v>
      </c>
      <c r="AT52" s="38">
        <v>44</v>
      </c>
      <c r="AU52" s="38">
        <v>4</v>
      </c>
      <c r="AV52" s="38">
        <v>41</v>
      </c>
      <c r="AW52" s="38">
        <v>159</v>
      </c>
      <c r="AX52" s="38">
        <v>13</v>
      </c>
      <c r="AY52" s="38">
        <v>3561</v>
      </c>
      <c r="AZ52" s="39">
        <v>0</v>
      </c>
    </row>
    <row r="53" spans="2:52" x14ac:dyDescent="0.15">
      <c r="B53" s="54" t="s">
        <v>295</v>
      </c>
      <c r="C53" s="55" t="s">
        <v>246</v>
      </c>
      <c r="D53" s="1" t="s">
        <v>123</v>
      </c>
      <c r="E53" s="1" t="s">
        <v>124</v>
      </c>
      <c r="F53" s="41" t="s">
        <v>234</v>
      </c>
      <c r="G53" s="41" t="s">
        <v>232</v>
      </c>
      <c r="H53" s="37" t="s">
        <v>230</v>
      </c>
      <c r="I53" s="44">
        <f t="shared" si="0"/>
        <v>410</v>
      </c>
      <c r="J53" s="44">
        <f t="shared" si="1"/>
        <v>116</v>
      </c>
      <c r="K53" s="44">
        <f t="shared" si="2"/>
        <v>12</v>
      </c>
      <c r="L53" s="44">
        <f t="shared" si="3"/>
        <v>17</v>
      </c>
      <c r="M53" s="44">
        <f t="shared" si="4"/>
        <v>18</v>
      </c>
      <c r="N53" s="44">
        <f t="shared" si="5"/>
        <v>14</v>
      </c>
      <c r="O53" s="44">
        <f t="shared" si="6"/>
        <v>11</v>
      </c>
      <c r="P53" s="44">
        <f t="shared" si="7"/>
        <v>251</v>
      </c>
      <c r="Q53" s="44">
        <f t="shared" si="8"/>
        <v>192</v>
      </c>
      <c r="R53" s="44">
        <f t="shared" si="9"/>
        <v>22</v>
      </c>
      <c r="S53" s="44">
        <f t="shared" si="10"/>
        <v>7</v>
      </c>
      <c r="T53" s="44">
        <f t="shared" si="11"/>
        <v>100</v>
      </c>
      <c r="U53" s="44">
        <f t="shared" si="12"/>
        <v>226</v>
      </c>
      <c r="V53" s="44">
        <f t="shared" si="13"/>
        <v>20</v>
      </c>
      <c r="W53" s="52">
        <f t="shared" si="14"/>
        <v>1396</v>
      </c>
      <c r="X53" s="44">
        <f t="shared" si="15"/>
        <v>1396</v>
      </c>
      <c r="Y53" s="40"/>
      <c r="Z53" s="38">
        <v>346</v>
      </c>
      <c r="AA53" s="38">
        <v>64</v>
      </c>
      <c r="AB53" s="38">
        <v>100</v>
      </c>
      <c r="AC53" s="38">
        <v>28</v>
      </c>
      <c r="AD53" s="38">
        <v>88</v>
      </c>
      <c r="AE53" s="38">
        <v>12</v>
      </c>
      <c r="AF53" s="38">
        <v>132</v>
      </c>
      <c r="AG53" s="38">
        <v>17</v>
      </c>
      <c r="AH53" s="38">
        <v>22</v>
      </c>
      <c r="AI53" s="38">
        <v>26</v>
      </c>
      <c r="AJ53" s="38"/>
      <c r="AK53" s="38">
        <v>1</v>
      </c>
      <c r="AL53" s="38">
        <v>192</v>
      </c>
      <c r="AM53" s="38">
        <v>8</v>
      </c>
      <c r="AN53" s="38">
        <v>3</v>
      </c>
      <c r="AO53" s="38">
        <v>251</v>
      </c>
      <c r="AP53" s="38">
        <v>5</v>
      </c>
      <c r="AQ53" s="38">
        <v>9</v>
      </c>
      <c r="AR53" s="38">
        <v>4</v>
      </c>
      <c r="AS53" s="38"/>
      <c r="AT53" s="38">
        <v>7</v>
      </c>
      <c r="AU53" s="38"/>
      <c r="AV53" s="38">
        <v>14</v>
      </c>
      <c r="AW53" s="38">
        <v>67</v>
      </c>
      <c r="AX53" s="38">
        <v>20</v>
      </c>
      <c r="AY53" s="38">
        <v>1416</v>
      </c>
      <c r="AZ53" s="39">
        <v>0</v>
      </c>
    </row>
    <row r="54" spans="2:52" x14ac:dyDescent="0.15">
      <c r="D54" s="1" t="s">
        <v>29</v>
      </c>
      <c r="F54" s="41" t="s">
        <v>234</v>
      </c>
      <c r="G54" s="41" t="s">
        <v>232</v>
      </c>
      <c r="H54" s="37" t="s">
        <v>153</v>
      </c>
      <c r="I54" s="44">
        <f t="shared" si="0"/>
        <v>52145</v>
      </c>
      <c r="J54" s="44">
        <f t="shared" si="1"/>
        <v>38129</v>
      </c>
      <c r="K54" s="44">
        <f t="shared" si="2"/>
        <v>11782</v>
      </c>
      <c r="L54" s="44">
        <f t="shared" si="3"/>
        <v>5369</v>
      </c>
      <c r="M54" s="44">
        <f t="shared" si="4"/>
        <v>49565</v>
      </c>
      <c r="N54" s="44">
        <f t="shared" si="5"/>
        <v>14964</v>
      </c>
      <c r="O54" s="44">
        <f t="shared" si="6"/>
        <v>10675</v>
      </c>
      <c r="P54" s="44">
        <f t="shared" si="7"/>
        <v>49392</v>
      </c>
      <c r="Q54" s="44">
        <f t="shared" si="8"/>
        <v>21024</v>
      </c>
      <c r="R54" s="44">
        <f t="shared" si="9"/>
        <v>1063</v>
      </c>
      <c r="S54" s="44">
        <f t="shared" si="10"/>
        <v>35167</v>
      </c>
      <c r="T54" s="44">
        <f t="shared" si="11"/>
        <v>66196</v>
      </c>
      <c r="U54" s="44">
        <f t="shared" si="12"/>
        <v>77738</v>
      </c>
      <c r="V54" s="44">
        <f t="shared" si="13"/>
        <v>2800</v>
      </c>
      <c r="W54" s="53">
        <f t="shared" si="14"/>
        <v>433209</v>
      </c>
      <c r="X54" s="44">
        <f t="shared" si="15"/>
        <v>433209</v>
      </c>
      <c r="Y54" s="40"/>
      <c r="Z54" s="38">
        <v>46421</v>
      </c>
      <c r="AA54" s="38">
        <v>5724</v>
      </c>
      <c r="AB54" s="38">
        <v>66196</v>
      </c>
      <c r="AC54" s="38">
        <v>20540</v>
      </c>
      <c r="AD54" s="38">
        <v>17589</v>
      </c>
      <c r="AE54" s="38">
        <v>11782</v>
      </c>
      <c r="AF54" s="38">
        <v>26780</v>
      </c>
      <c r="AG54" s="38">
        <v>5369</v>
      </c>
      <c r="AH54" s="38">
        <v>1063</v>
      </c>
      <c r="AI54" s="38">
        <v>18861</v>
      </c>
      <c r="AJ54" s="38">
        <v>5862</v>
      </c>
      <c r="AK54" s="38">
        <v>5996</v>
      </c>
      <c r="AL54" s="38">
        <v>21024</v>
      </c>
      <c r="AM54" s="38">
        <v>6477</v>
      </c>
      <c r="AN54" s="38">
        <v>4198</v>
      </c>
      <c r="AO54" s="38">
        <v>49392</v>
      </c>
      <c r="AP54" s="38">
        <v>12821</v>
      </c>
      <c r="AQ54" s="38">
        <v>28171</v>
      </c>
      <c r="AR54" s="38">
        <v>8573</v>
      </c>
      <c r="AS54" s="38">
        <v>8217</v>
      </c>
      <c r="AT54" s="38">
        <v>18652</v>
      </c>
      <c r="AU54" s="38">
        <v>8298</v>
      </c>
      <c r="AV54" s="38">
        <v>14964</v>
      </c>
      <c r="AW54" s="38">
        <v>20239</v>
      </c>
      <c r="AX54" s="38">
        <v>2800</v>
      </c>
      <c r="AY54" s="38">
        <v>436009</v>
      </c>
      <c r="AZ54" s="39">
        <v>0</v>
      </c>
    </row>
    <row r="55" spans="2:52" x14ac:dyDescent="0.15">
      <c r="D55" s="30" t="s">
        <v>30</v>
      </c>
      <c r="E55" s="30"/>
      <c r="F55" s="30"/>
      <c r="G55" s="30"/>
      <c r="H55" s="30"/>
      <c r="I55" s="44">
        <f t="shared" si="0"/>
        <v>0</v>
      </c>
      <c r="J55" s="44">
        <f t="shared" si="1"/>
        <v>0</v>
      </c>
      <c r="K55" s="44">
        <f t="shared" si="2"/>
        <v>0</v>
      </c>
      <c r="L55" s="44">
        <f t="shared" si="3"/>
        <v>0</v>
      </c>
      <c r="M55" s="44">
        <f t="shared" si="4"/>
        <v>0</v>
      </c>
      <c r="N55" s="44">
        <f t="shared" si="5"/>
        <v>0</v>
      </c>
      <c r="O55" s="44">
        <f t="shared" si="6"/>
        <v>0</v>
      </c>
      <c r="P55" s="44">
        <f t="shared" si="7"/>
        <v>0</v>
      </c>
      <c r="Q55" s="44">
        <f t="shared" si="8"/>
        <v>0</v>
      </c>
      <c r="R55" s="44">
        <f t="shared" si="9"/>
        <v>0</v>
      </c>
      <c r="S55" s="44">
        <f t="shared" si="10"/>
        <v>0</v>
      </c>
      <c r="T55" s="44">
        <f t="shared" si="11"/>
        <v>0</v>
      </c>
      <c r="U55" s="44">
        <f t="shared" si="12"/>
        <v>0</v>
      </c>
      <c r="V55" s="44">
        <f t="shared" si="13"/>
        <v>0</v>
      </c>
      <c r="W55" s="50">
        <f t="shared" si="14"/>
        <v>0</v>
      </c>
      <c r="X55" s="44">
        <f t="shared" si="15"/>
        <v>0</v>
      </c>
      <c r="Y55" s="43"/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>
        <v>0</v>
      </c>
      <c r="AY55" s="39">
        <v>0</v>
      </c>
    </row>
    <row r="57" spans="2:52" x14ac:dyDescent="0.15">
      <c r="H57" s="59"/>
      <c r="I57" s="60" t="s">
        <v>139</v>
      </c>
      <c r="J57" s="61" t="s">
        <v>141</v>
      </c>
      <c r="K57" s="62" t="s">
        <v>142</v>
      </c>
      <c r="L57" s="63" t="s">
        <v>144</v>
      </c>
      <c r="M57" s="64" t="s">
        <v>149</v>
      </c>
      <c r="N57" s="65" t="s">
        <v>151</v>
      </c>
      <c r="O57" s="66" t="s">
        <v>147</v>
      </c>
      <c r="P57" s="67" t="s">
        <v>148</v>
      </c>
      <c r="Q57" s="68" t="s">
        <v>146</v>
      </c>
      <c r="R57" s="69" t="s">
        <v>145</v>
      </c>
      <c r="S57" s="70" t="s">
        <v>150</v>
      </c>
      <c r="T57" s="71" t="s">
        <v>140</v>
      </c>
      <c r="U57" s="72" t="s">
        <v>143</v>
      </c>
      <c r="V57" s="72" t="s">
        <v>244</v>
      </c>
      <c r="W57" s="72" t="s">
        <v>245</v>
      </c>
      <c r="X57" s="73" t="s">
        <v>243</v>
      </c>
    </row>
    <row r="58" spans="2:52" x14ac:dyDescent="0.15">
      <c r="H58" s="56" t="s">
        <v>257</v>
      </c>
      <c r="I58" s="74">
        <f>SUMIF($C$7:$C$53,$H58,I$7:I$54)</f>
        <v>6876</v>
      </c>
      <c r="J58" s="75">
        <f t="shared" ref="J58:X58" si="16">SUMIF($C$7:$C$53,$H58,J$7:J$54)</f>
        <v>4312</v>
      </c>
      <c r="K58" s="75">
        <f t="shared" si="16"/>
        <v>3171</v>
      </c>
      <c r="L58" s="75">
        <f t="shared" si="16"/>
        <v>1540</v>
      </c>
      <c r="M58" s="75">
        <f t="shared" si="16"/>
        <v>14684</v>
      </c>
      <c r="N58" s="75">
        <f t="shared" si="16"/>
        <v>3277</v>
      </c>
      <c r="O58" s="75">
        <f t="shared" si="16"/>
        <v>2777</v>
      </c>
      <c r="P58" s="75">
        <f t="shared" si="16"/>
        <v>13657</v>
      </c>
      <c r="Q58" s="75">
        <f t="shared" si="16"/>
        <v>2124</v>
      </c>
      <c r="R58" s="75">
        <f t="shared" si="16"/>
        <v>203</v>
      </c>
      <c r="S58" s="75">
        <f t="shared" si="16"/>
        <v>10921</v>
      </c>
      <c r="T58" s="75">
        <f t="shared" si="16"/>
        <v>7309</v>
      </c>
      <c r="U58" s="75">
        <f t="shared" si="16"/>
        <v>25346</v>
      </c>
      <c r="V58" s="75">
        <f t="shared" si="16"/>
        <v>1552</v>
      </c>
      <c r="W58" s="75">
        <f t="shared" si="16"/>
        <v>96197</v>
      </c>
      <c r="X58" s="76">
        <f t="shared" si="16"/>
        <v>96197</v>
      </c>
    </row>
    <row r="59" spans="2:52" x14ac:dyDescent="0.15">
      <c r="H59" s="57" t="s">
        <v>268</v>
      </c>
      <c r="I59" s="77">
        <f t="shared" ref="I59:X61" si="17">SUMIF($C$7:$C$53,$H59,I$7:I$54)</f>
        <v>4740</v>
      </c>
      <c r="J59" s="78">
        <f t="shared" si="17"/>
        <v>4899</v>
      </c>
      <c r="K59" s="78">
        <f t="shared" si="17"/>
        <v>1518</v>
      </c>
      <c r="L59" s="78">
        <f t="shared" si="17"/>
        <v>447</v>
      </c>
      <c r="M59" s="78">
        <f t="shared" si="17"/>
        <v>6700</v>
      </c>
      <c r="N59" s="78">
        <f t="shared" si="17"/>
        <v>2946</v>
      </c>
      <c r="O59" s="78">
        <f t="shared" si="17"/>
        <v>1464</v>
      </c>
      <c r="P59" s="78">
        <f t="shared" si="17"/>
        <v>6164</v>
      </c>
      <c r="Q59" s="78">
        <f t="shared" si="17"/>
        <v>5234</v>
      </c>
      <c r="R59" s="78">
        <f t="shared" si="17"/>
        <v>92</v>
      </c>
      <c r="S59" s="78">
        <f t="shared" si="17"/>
        <v>2930</v>
      </c>
      <c r="T59" s="78">
        <f t="shared" si="17"/>
        <v>11363</v>
      </c>
      <c r="U59" s="78">
        <f t="shared" si="17"/>
        <v>7448</v>
      </c>
      <c r="V59" s="78">
        <f t="shared" si="17"/>
        <v>143</v>
      </c>
      <c r="W59" s="78">
        <f t="shared" si="17"/>
        <v>55945</v>
      </c>
      <c r="X59" s="79">
        <f t="shared" si="17"/>
        <v>55945</v>
      </c>
    </row>
    <row r="60" spans="2:52" x14ac:dyDescent="0.15">
      <c r="H60" s="57" t="s">
        <v>274</v>
      </c>
      <c r="I60" s="77">
        <f t="shared" si="17"/>
        <v>6213</v>
      </c>
      <c r="J60" s="78">
        <f t="shared" si="17"/>
        <v>4664</v>
      </c>
      <c r="K60" s="78">
        <f t="shared" si="17"/>
        <v>2597</v>
      </c>
      <c r="L60" s="78">
        <f t="shared" si="17"/>
        <v>1417</v>
      </c>
      <c r="M60" s="78">
        <f t="shared" si="17"/>
        <v>9807</v>
      </c>
      <c r="N60" s="78">
        <f t="shared" si="17"/>
        <v>1946</v>
      </c>
      <c r="O60" s="78">
        <f t="shared" si="17"/>
        <v>2411</v>
      </c>
      <c r="P60" s="78">
        <f t="shared" si="17"/>
        <v>10905</v>
      </c>
      <c r="Q60" s="78">
        <f t="shared" si="17"/>
        <v>2009</v>
      </c>
      <c r="R60" s="78">
        <f t="shared" si="17"/>
        <v>127</v>
      </c>
      <c r="S60" s="78">
        <f t="shared" si="17"/>
        <v>4934</v>
      </c>
      <c r="T60" s="78">
        <f t="shared" si="17"/>
        <v>15151</v>
      </c>
      <c r="U60" s="78">
        <f t="shared" si="17"/>
        <v>16541</v>
      </c>
      <c r="V60" s="78">
        <f t="shared" si="17"/>
        <v>371</v>
      </c>
      <c r="W60" s="78">
        <f t="shared" si="17"/>
        <v>78722</v>
      </c>
      <c r="X60" s="79">
        <f t="shared" si="17"/>
        <v>78722</v>
      </c>
    </row>
    <row r="61" spans="2:52" x14ac:dyDescent="0.15">
      <c r="H61" s="58" t="s">
        <v>246</v>
      </c>
      <c r="I61" s="80">
        <f t="shared" si="17"/>
        <v>34316</v>
      </c>
      <c r="J61" s="81">
        <f t="shared" si="17"/>
        <v>24254</v>
      </c>
      <c r="K61" s="81">
        <f t="shared" si="17"/>
        <v>4496</v>
      </c>
      <c r="L61" s="81">
        <f t="shared" si="17"/>
        <v>1965</v>
      </c>
      <c r="M61" s="81">
        <f t="shared" si="17"/>
        <v>18374</v>
      </c>
      <c r="N61" s="81">
        <f t="shared" si="17"/>
        <v>6795</v>
      </c>
      <c r="O61" s="81">
        <f t="shared" si="17"/>
        <v>4023</v>
      </c>
      <c r="P61" s="81">
        <f t="shared" si="17"/>
        <v>18666</v>
      </c>
      <c r="Q61" s="81">
        <f t="shared" si="17"/>
        <v>11657</v>
      </c>
      <c r="R61" s="81">
        <f t="shared" si="17"/>
        <v>641</v>
      </c>
      <c r="S61" s="81">
        <f t="shared" si="17"/>
        <v>16382</v>
      </c>
      <c r="T61" s="81">
        <f t="shared" si="17"/>
        <v>32373</v>
      </c>
      <c r="U61" s="81">
        <f t="shared" si="17"/>
        <v>28403</v>
      </c>
      <c r="V61" s="81">
        <f t="shared" si="17"/>
        <v>734</v>
      </c>
      <c r="W61" s="81">
        <f t="shared" si="17"/>
        <v>202345</v>
      </c>
      <c r="X61" s="82">
        <f t="shared" si="17"/>
        <v>202345</v>
      </c>
    </row>
    <row r="62" spans="2:52" x14ac:dyDescent="0.15">
      <c r="I62" s="80">
        <f>SUM(I58:I61)</f>
        <v>52145</v>
      </c>
      <c r="J62" s="81">
        <f t="shared" ref="J62:X62" si="18">SUM(J58:J61)</f>
        <v>38129</v>
      </c>
      <c r="K62" s="81">
        <f t="shared" si="18"/>
        <v>11782</v>
      </c>
      <c r="L62" s="81">
        <f t="shared" si="18"/>
        <v>5369</v>
      </c>
      <c r="M62" s="81">
        <f t="shared" si="18"/>
        <v>49565</v>
      </c>
      <c r="N62" s="81">
        <f t="shared" si="18"/>
        <v>14964</v>
      </c>
      <c r="O62" s="81">
        <f t="shared" si="18"/>
        <v>10675</v>
      </c>
      <c r="P62" s="81">
        <f t="shared" si="18"/>
        <v>49392</v>
      </c>
      <c r="Q62" s="81">
        <f t="shared" si="18"/>
        <v>21024</v>
      </c>
      <c r="R62" s="81">
        <f t="shared" si="18"/>
        <v>1063</v>
      </c>
      <c r="S62" s="81">
        <f t="shared" si="18"/>
        <v>35167</v>
      </c>
      <c r="T62" s="81">
        <f t="shared" si="18"/>
        <v>66196</v>
      </c>
      <c r="U62" s="81">
        <f t="shared" si="18"/>
        <v>77738</v>
      </c>
      <c r="V62" s="81">
        <f t="shared" si="18"/>
        <v>2800</v>
      </c>
      <c r="W62" s="81">
        <f t="shared" si="18"/>
        <v>433209</v>
      </c>
      <c r="X62" s="82">
        <f t="shared" si="18"/>
        <v>433209</v>
      </c>
    </row>
    <row r="63" spans="2:52" x14ac:dyDescent="0.15">
      <c r="H63" s="1" t="s">
        <v>296</v>
      </c>
      <c r="I63" s="83">
        <f>I54-I62</f>
        <v>0</v>
      </c>
      <c r="J63" s="83">
        <f t="shared" ref="J63:X63" si="19">J54-J62</f>
        <v>0</v>
      </c>
      <c r="K63" s="83">
        <f t="shared" si="19"/>
        <v>0</v>
      </c>
      <c r="L63" s="83">
        <f t="shared" si="19"/>
        <v>0</v>
      </c>
      <c r="M63" s="83">
        <f t="shared" si="19"/>
        <v>0</v>
      </c>
      <c r="N63" s="83">
        <f t="shared" si="19"/>
        <v>0</v>
      </c>
      <c r="O63" s="83">
        <f t="shared" si="19"/>
        <v>0</v>
      </c>
      <c r="P63" s="83">
        <f t="shared" si="19"/>
        <v>0</v>
      </c>
      <c r="Q63" s="83">
        <f t="shared" si="19"/>
        <v>0</v>
      </c>
      <c r="R63" s="83">
        <f t="shared" si="19"/>
        <v>0</v>
      </c>
      <c r="S63" s="83">
        <f t="shared" si="19"/>
        <v>0</v>
      </c>
      <c r="T63" s="83">
        <f t="shared" si="19"/>
        <v>0</v>
      </c>
      <c r="U63" s="83">
        <f t="shared" si="19"/>
        <v>0</v>
      </c>
      <c r="V63" s="83">
        <f t="shared" si="19"/>
        <v>0</v>
      </c>
      <c r="W63" s="83">
        <f t="shared" si="19"/>
        <v>0</v>
      </c>
      <c r="X63" s="83">
        <f t="shared" si="19"/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63"/>
  <sheetViews>
    <sheetView workbookViewId="0">
      <pane xSplit="5" ySplit="5" topLeftCell="K39" activePane="bottomRight" state="frozen"/>
      <selection activeCell="H57" sqref="H57:X63"/>
      <selection pane="topRight" activeCell="H57" sqref="H57:X63"/>
      <selection pane="bottomLeft" activeCell="H57" sqref="H57:X63"/>
      <selection pane="bottomRight" activeCell="H57" sqref="H57:X63"/>
    </sheetView>
  </sheetViews>
  <sheetFormatPr defaultRowHeight="11.25" x14ac:dyDescent="0.15"/>
  <cols>
    <col min="1" max="3" width="7.25" style="1" customWidth="1"/>
    <col min="4" max="4" width="5.75" style="1" customWidth="1"/>
    <col min="5" max="8" width="9" style="1"/>
    <col min="9" max="25" width="7.75" style="42" customWidth="1"/>
    <col min="26" max="16384" width="9" style="1"/>
  </cols>
  <sheetData>
    <row r="1" spans="1:52" ht="12" thickBot="1" x14ac:dyDescent="0.2">
      <c r="A1" s="1" t="s">
        <v>125</v>
      </c>
      <c r="C1" s="30" t="s">
        <v>1</v>
      </c>
      <c r="Z1" s="31" t="s">
        <v>4</v>
      </c>
      <c r="AA1" s="7" t="s">
        <v>5</v>
      </c>
      <c r="AB1" s="7" t="s">
        <v>6</v>
      </c>
      <c r="AC1" s="7" t="s">
        <v>7</v>
      </c>
      <c r="AD1" s="7" t="s">
        <v>8</v>
      </c>
      <c r="AE1" s="7" t="s">
        <v>9</v>
      </c>
      <c r="AF1" s="7" t="s">
        <v>10</v>
      </c>
      <c r="AG1" s="7" t="s">
        <v>11</v>
      </c>
      <c r="AH1" s="7" t="s">
        <v>12</v>
      </c>
      <c r="AI1" s="7" t="s">
        <v>13</v>
      </c>
      <c r="AJ1" s="7" t="s">
        <v>14</v>
      </c>
      <c r="AK1" s="7" t="s">
        <v>15</v>
      </c>
      <c r="AL1" s="7" t="s">
        <v>16</v>
      </c>
      <c r="AM1" s="7" t="s">
        <v>17</v>
      </c>
      <c r="AN1" s="7" t="s">
        <v>18</v>
      </c>
      <c r="AO1" s="9" t="s">
        <v>19</v>
      </c>
      <c r="AP1" s="7" t="s">
        <v>20</v>
      </c>
      <c r="AQ1" s="7" t="s">
        <v>21</v>
      </c>
      <c r="AR1" s="7" t="s">
        <v>22</v>
      </c>
      <c r="AS1" s="7" t="s">
        <v>23</v>
      </c>
      <c r="AT1" s="7" t="s">
        <v>24</v>
      </c>
      <c r="AU1" s="7" t="s">
        <v>25</v>
      </c>
      <c r="AV1" s="7" t="s">
        <v>26</v>
      </c>
      <c r="AW1" s="32" t="s">
        <v>27</v>
      </c>
    </row>
    <row r="2" spans="1:52" ht="12" thickBot="1" x14ac:dyDescent="0.2">
      <c r="D2" s="1" t="s">
        <v>2</v>
      </c>
      <c r="Z2" s="33" t="s">
        <v>31</v>
      </c>
      <c r="AA2" s="8" t="s">
        <v>32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8" t="s">
        <v>41</v>
      </c>
      <c r="AK2" s="8" t="s">
        <v>42</v>
      </c>
      <c r="AL2" s="8" t="s">
        <v>43</v>
      </c>
      <c r="AM2" s="8" t="s">
        <v>44</v>
      </c>
      <c r="AN2" s="8" t="s">
        <v>45</v>
      </c>
      <c r="AO2" s="10" t="s">
        <v>46</v>
      </c>
      <c r="AP2" s="8" t="s">
        <v>47</v>
      </c>
      <c r="AQ2" s="8" t="s">
        <v>48</v>
      </c>
      <c r="AR2" s="8" t="s">
        <v>49</v>
      </c>
      <c r="AS2" s="8" t="s">
        <v>50</v>
      </c>
      <c r="AT2" s="8" t="s">
        <v>51</v>
      </c>
      <c r="AU2" s="8" t="s">
        <v>52</v>
      </c>
      <c r="AV2" s="8" t="s">
        <v>53</v>
      </c>
      <c r="AW2" s="34" t="s">
        <v>54</v>
      </c>
    </row>
    <row r="3" spans="1:52" ht="12" thickBot="1" x14ac:dyDescent="0.2">
      <c r="Z3" s="13" t="s">
        <v>139</v>
      </c>
      <c r="AA3" s="14" t="s">
        <v>139</v>
      </c>
      <c r="AB3" s="15" t="s">
        <v>140</v>
      </c>
      <c r="AC3" s="16" t="s">
        <v>141</v>
      </c>
      <c r="AD3" s="16" t="s">
        <v>141</v>
      </c>
      <c r="AE3" s="17" t="s">
        <v>142</v>
      </c>
      <c r="AF3" s="18" t="s">
        <v>143</v>
      </c>
      <c r="AG3" s="25" t="s">
        <v>144</v>
      </c>
      <c r="AH3" s="27" t="s">
        <v>145</v>
      </c>
      <c r="AI3" s="18" t="s">
        <v>143</v>
      </c>
      <c r="AJ3" s="18" t="s">
        <v>143</v>
      </c>
      <c r="AK3" s="18" t="s">
        <v>143</v>
      </c>
      <c r="AL3" s="28" t="s">
        <v>146</v>
      </c>
      <c r="AM3" s="23" t="s">
        <v>147</v>
      </c>
      <c r="AN3" s="23" t="s">
        <v>147</v>
      </c>
      <c r="AO3" s="29" t="s">
        <v>148</v>
      </c>
      <c r="AP3" s="21" t="s">
        <v>149</v>
      </c>
      <c r="AQ3" s="35" t="s">
        <v>149</v>
      </c>
      <c r="AR3" s="35" t="s">
        <v>149</v>
      </c>
      <c r="AS3" s="19" t="s">
        <v>150</v>
      </c>
      <c r="AT3" s="19" t="s">
        <v>150</v>
      </c>
      <c r="AU3" s="19" t="s">
        <v>150</v>
      </c>
      <c r="AV3" s="26" t="s">
        <v>151</v>
      </c>
      <c r="AW3" s="24" t="s">
        <v>143</v>
      </c>
    </row>
    <row r="4" spans="1:52" x14ac:dyDescent="0.15">
      <c r="Z4" s="1" t="s">
        <v>4</v>
      </c>
      <c r="AA4" s="1" t="s">
        <v>5</v>
      </c>
      <c r="AB4" s="1" t="s">
        <v>6</v>
      </c>
      <c r="AC4" s="1" t="s">
        <v>7</v>
      </c>
      <c r="AD4" s="1" t="s">
        <v>8</v>
      </c>
      <c r="AE4" s="1" t="s">
        <v>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14</v>
      </c>
      <c r="AK4" s="1" t="s">
        <v>15</v>
      </c>
      <c r="AL4" s="1" t="s">
        <v>16</v>
      </c>
      <c r="AM4" s="1" t="s">
        <v>17</v>
      </c>
      <c r="AN4" s="1" t="s">
        <v>18</v>
      </c>
      <c r="AO4" s="1" t="s">
        <v>19</v>
      </c>
      <c r="AP4" s="1" t="s">
        <v>20</v>
      </c>
      <c r="AQ4" s="1" t="s">
        <v>21</v>
      </c>
      <c r="AR4" s="1" t="s">
        <v>22</v>
      </c>
      <c r="AS4" s="1" t="s">
        <v>23</v>
      </c>
      <c r="AT4" s="1" t="s">
        <v>24</v>
      </c>
      <c r="AU4" s="1" t="s">
        <v>25</v>
      </c>
      <c r="AV4" s="1" t="s">
        <v>26</v>
      </c>
      <c r="AW4" s="1" t="s">
        <v>27</v>
      </c>
      <c r="AY4" s="1" t="s">
        <v>29</v>
      </c>
      <c r="AZ4" s="30" t="s">
        <v>30</v>
      </c>
    </row>
    <row r="5" spans="1:52" x14ac:dyDescent="0.15">
      <c r="Z5" s="1" t="s">
        <v>31</v>
      </c>
      <c r="AA5" s="1" t="s">
        <v>32</v>
      </c>
      <c r="AB5" s="1" t="s">
        <v>33</v>
      </c>
      <c r="AC5" s="1" t="s">
        <v>34</v>
      </c>
      <c r="AD5" s="1" t="s">
        <v>35</v>
      </c>
      <c r="AE5" s="1" t="s">
        <v>36</v>
      </c>
      <c r="AF5" s="1" t="s">
        <v>37</v>
      </c>
      <c r="AG5" s="1" t="s">
        <v>38</v>
      </c>
      <c r="AH5" s="1" t="s">
        <v>39</v>
      </c>
      <c r="AI5" s="1" t="s">
        <v>40</v>
      </c>
      <c r="AJ5" s="1" t="s">
        <v>41</v>
      </c>
      <c r="AK5" s="1" t="s">
        <v>42</v>
      </c>
      <c r="AL5" s="1" t="s">
        <v>43</v>
      </c>
      <c r="AM5" s="1" t="s">
        <v>44</v>
      </c>
      <c r="AN5" s="1" t="s">
        <v>45</v>
      </c>
      <c r="AO5" s="1" t="s">
        <v>46</v>
      </c>
      <c r="AP5" s="1" t="s">
        <v>47</v>
      </c>
      <c r="AQ5" s="1" t="s">
        <v>48</v>
      </c>
      <c r="AR5" s="1" t="s">
        <v>49</v>
      </c>
      <c r="AS5" s="1" t="s">
        <v>50</v>
      </c>
      <c r="AT5" s="1" t="s">
        <v>51</v>
      </c>
      <c r="AU5" s="1" t="s">
        <v>52</v>
      </c>
      <c r="AV5" s="1" t="s">
        <v>53</v>
      </c>
      <c r="AW5" s="1" t="s">
        <v>54</v>
      </c>
      <c r="AZ5" s="30"/>
    </row>
    <row r="6" spans="1:52" x14ac:dyDescent="0.15">
      <c r="F6" s="1" t="s">
        <v>240</v>
      </c>
      <c r="G6" s="1" t="s">
        <v>241</v>
      </c>
      <c r="H6" s="1" t="s">
        <v>242</v>
      </c>
      <c r="I6" s="13" t="s">
        <v>139</v>
      </c>
      <c r="J6" s="16" t="s">
        <v>141</v>
      </c>
      <c r="K6" s="17" t="s">
        <v>142</v>
      </c>
      <c r="L6" s="25" t="s">
        <v>144</v>
      </c>
      <c r="M6" s="47" t="s">
        <v>149</v>
      </c>
      <c r="N6" s="26" t="s">
        <v>151</v>
      </c>
      <c r="O6" s="23" t="s">
        <v>147</v>
      </c>
      <c r="P6" s="45" t="s">
        <v>148</v>
      </c>
      <c r="Q6" s="28" t="s">
        <v>146</v>
      </c>
      <c r="R6" s="27" t="s">
        <v>145</v>
      </c>
      <c r="S6" s="19" t="s">
        <v>150</v>
      </c>
      <c r="T6" s="15" t="s">
        <v>140</v>
      </c>
      <c r="U6" s="18" t="s">
        <v>143</v>
      </c>
      <c r="V6" s="48" t="s">
        <v>244</v>
      </c>
      <c r="W6" s="51" t="s">
        <v>245</v>
      </c>
      <c r="X6" s="48" t="s">
        <v>243</v>
      </c>
      <c r="Z6" s="36" t="s">
        <v>158</v>
      </c>
      <c r="AA6" s="36" t="s">
        <v>159</v>
      </c>
      <c r="AB6" s="36" t="s">
        <v>160</v>
      </c>
      <c r="AC6" s="36" t="s">
        <v>161</v>
      </c>
      <c r="AD6" s="36" t="s">
        <v>162</v>
      </c>
      <c r="AE6" s="36" t="s">
        <v>163</v>
      </c>
      <c r="AF6" s="36" t="s">
        <v>164</v>
      </c>
      <c r="AG6" s="36" t="s">
        <v>165</v>
      </c>
      <c r="AH6" s="36" t="s">
        <v>166</v>
      </c>
      <c r="AI6" s="36" t="s">
        <v>167</v>
      </c>
      <c r="AJ6" s="36" t="s">
        <v>168</v>
      </c>
      <c r="AK6" s="36" t="s">
        <v>169</v>
      </c>
      <c r="AL6" s="36" t="s">
        <v>170</v>
      </c>
      <c r="AM6" s="36" t="s">
        <v>171</v>
      </c>
      <c r="AN6" s="36" t="s">
        <v>172</v>
      </c>
      <c r="AO6" s="36" t="s">
        <v>173</v>
      </c>
      <c r="AP6" s="36" t="s">
        <v>174</v>
      </c>
      <c r="AQ6" s="36" t="s">
        <v>175</v>
      </c>
      <c r="AR6" s="36" t="s">
        <v>176</v>
      </c>
      <c r="AS6" s="36" t="s">
        <v>177</v>
      </c>
      <c r="AT6" s="36" t="s">
        <v>178</v>
      </c>
      <c r="AU6" s="36" t="s">
        <v>179</v>
      </c>
      <c r="AV6" s="36" t="s">
        <v>180</v>
      </c>
      <c r="AW6" s="36" t="s">
        <v>181</v>
      </c>
      <c r="AX6" s="36"/>
      <c r="AY6" s="36" t="s">
        <v>152</v>
      </c>
      <c r="AZ6" s="36" t="s">
        <v>183</v>
      </c>
    </row>
    <row r="7" spans="1:52" x14ac:dyDescent="0.15">
      <c r="B7" s="54" t="s">
        <v>184</v>
      </c>
      <c r="C7" s="55" t="s">
        <v>246</v>
      </c>
      <c r="D7" s="1" t="s">
        <v>56</v>
      </c>
      <c r="E7" s="1" t="s">
        <v>57</v>
      </c>
      <c r="F7" s="1" t="s">
        <v>235</v>
      </c>
      <c r="G7" s="1" t="s">
        <v>233</v>
      </c>
      <c r="H7" s="37" t="s">
        <v>184</v>
      </c>
      <c r="I7" s="44">
        <f>SUM(Z7:AA7)</f>
        <v>2164</v>
      </c>
      <c r="J7" s="44">
        <f>SUM(AC7:AD7)</f>
        <v>610</v>
      </c>
      <c r="K7" s="44">
        <f>SUM(AE7)</f>
        <v>102</v>
      </c>
      <c r="L7" s="44">
        <f>SUM(AG7)</f>
        <v>107</v>
      </c>
      <c r="M7" s="44">
        <f>SUM(AP7:AR7)</f>
        <v>385</v>
      </c>
      <c r="N7" s="44">
        <f>SUM(AV7)</f>
        <v>129</v>
      </c>
      <c r="O7" s="44">
        <f>SUM(AM7:AN7)</f>
        <v>117</v>
      </c>
      <c r="P7" s="44">
        <f>SUM(AO7)</f>
        <v>582</v>
      </c>
      <c r="Q7" s="44">
        <f>SUM(AL7)</f>
        <v>422</v>
      </c>
      <c r="R7" s="44">
        <f>SUM(AH7)</f>
        <v>46</v>
      </c>
      <c r="S7" s="44">
        <f>SUM(AS7:AU7)</f>
        <v>123</v>
      </c>
      <c r="T7" s="44">
        <f>SUM(AB7)</f>
        <v>183</v>
      </c>
      <c r="U7" s="44">
        <f>SUM(AF7,AI7:AK7,AW7)</f>
        <v>746</v>
      </c>
      <c r="V7" s="44">
        <f>AX7</f>
        <v>0</v>
      </c>
      <c r="W7" s="52">
        <f>SUM(I7:U7)</f>
        <v>5716</v>
      </c>
      <c r="X7" s="44">
        <f>SUM(I7:U7)</f>
        <v>5716</v>
      </c>
      <c r="Y7" s="40"/>
      <c r="Z7" s="49">
        <v>1998</v>
      </c>
      <c r="AA7" s="49">
        <v>166</v>
      </c>
      <c r="AB7" s="49">
        <v>183</v>
      </c>
      <c r="AC7" s="49">
        <v>379</v>
      </c>
      <c r="AD7" s="49">
        <v>231</v>
      </c>
      <c r="AE7" s="49">
        <v>102</v>
      </c>
      <c r="AF7" s="38">
        <v>375</v>
      </c>
      <c r="AG7" s="49">
        <v>107</v>
      </c>
      <c r="AH7" s="49">
        <v>46</v>
      </c>
      <c r="AI7" s="38">
        <v>159</v>
      </c>
      <c r="AJ7" s="38">
        <v>22</v>
      </c>
      <c r="AK7" s="38">
        <v>15</v>
      </c>
      <c r="AL7" s="49">
        <v>422</v>
      </c>
      <c r="AM7" s="49">
        <v>94</v>
      </c>
      <c r="AN7" s="49">
        <v>23</v>
      </c>
      <c r="AO7" s="49">
        <v>582</v>
      </c>
      <c r="AP7" s="49">
        <v>116</v>
      </c>
      <c r="AQ7" s="49">
        <v>237</v>
      </c>
      <c r="AR7" s="49">
        <v>32</v>
      </c>
      <c r="AS7" s="49">
        <v>41</v>
      </c>
      <c r="AT7" s="49">
        <v>69</v>
      </c>
      <c r="AU7" s="49">
        <v>13</v>
      </c>
      <c r="AV7" s="49">
        <v>129</v>
      </c>
      <c r="AW7" s="38">
        <v>175</v>
      </c>
      <c r="AX7" s="38"/>
      <c r="AY7" s="38">
        <v>5716</v>
      </c>
      <c r="AZ7" s="39">
        <v>0</v>
      </c>
    </row>
    <row r="8" spans="1:52" x14ac:dyDescent="0.15">
      <c r="B8" s="54" t="s">
        <v>247</v>
      </c>
      <c r="C8" s="55" t="s">
        <v>246</v>
      </c>
      <c r="D8" s="1" t="s">
        <v>58</v>
      </c>
      <c r="E8" s="1" t="s">
        <v>59</v>
      </c>
      <c r="F8" s="1" t="s">
        <v>235</v>
      </c>
      <c r="G8" s="1" t="s">
        <v>231</v>
      </c>
      <c r="H8" s="37" t="s">
        <v>185</v>
      </c>
      <c r="I8" s="44">
        <f t="shared" ref="I8:I55" si="0">SUM(Z8:AA8)</f>
        <v>483</v>
      </c>
      <c r="J8" s="44">
        <f t="shared" ref="J8:J55" si="1">SUM(AC8:AD8)</f>
        <v>112</v>
      </c>
      <c r="K8" s="44">
        <f t="shared" ref="K8:K55" si="2">SUM(AE8)</f>
        <v>35</v>
      </c>
      <c r="L8" s="44">
        <f t="shared" ref="L8:L55" si="3">SUM(AG8)</f>
        <v>15</v>
      </c>
      <c r="M8" s="44">
        <f t="shared" ref="M8:M55" si="4">SUM(AP8:AR8)</f>
        <v>107</v>
      </c>
      <c r="N8" s="44">
        <f t="shared" ref="N8:N55" si="5">SUM(AV8)</f>
        <v>30</v>
      </c>
      <c r="O8" s="44">
        <f t="shared" ref="O8:O55" si="6">SUM(AM8:AN8)</f>
        <v>39</v>
      </c>
      <c r="P8" s="44">
        <f t="shared" ref="P8:P55" si="7">SUM(AO8)</f>
        <v>132</v>
      </c>
      <c r="Q8" s="44">
        <f t="shared" ref="Q8:Q55" si="8">SUM(AL8)</f>
        <v>102</v>
      </c>
      <c r="R8" s="44">
        <f t="shared" ref="R8:R55" si="9">SUM(AH8)</f>
        <v>16</v>
      </c>
      <c r="S8" s="44">
        <f t="shared" ref="S8:S55" si="10">SUM(AS8:AU8)</f>
        <v>127</v>
      </c>
      <c r="T8" s="44">
        <f t="shared" ref="T8:T55" si="11">SUM(AB8)</f>
        <v>149</v>
      </c>
      <c r="U8" s="44">
        <f t="shared" ref="U8:U55" si="12">SUM(AF8,AI8:AK8,AW8)</f>
        <v>167</v>
      </c>
      <c r="V8" s="44">
        <f t="shared" ref="V8:V55" si="13">AX8</f>
        <v>0</v>
      </c>
      <c r="W8" s="52">
        <f t="shared" ref="W8:W55" si="14">SUM(I8:U8)</f>
        <v>1514</v>
      </c>
      <c r="X8" s="44">
        <f t="shared" ref="X8:X55" si="15">SUM(I8:U8)</f>
        <v>1514</v>
      </c>
      <c r="Y8" s="40"/>
      <c r="Z8" s="38">
        <v>417</v>
      </c>
      <c r="AA8" s="38">
        <v>66</v>
      </c>
      <c r="AB8" s="38">
        <v>149</v>
      </c>
      <c r="AC8" s="38">
        <v>72</v>
      </c>
      <c r="AD8" s="38">
        <v>40</v>
      </c>
      <c r="AE8" s="38">
        <v>35</v>
      </c>
      <c r="AF8" s="38">
        <v>94</v>
      </c>
      <c r="AG8" s="38">
        <v>15</v>
      </c>
      <c r="AH8" s="38">
        <v>16</v>
      </c>
      <c r="AI8" s="38">
        <v>24</v>
      </c>
      <c r="AJ8" s="38">
        <v>7</v>
      </c>
      <c r="AK8" s="38">
        <v>1</v>
      </c>
      <c r="AL8" s="38">
        <v>102</v>
      </c>
      <c r="AM8" s="38">
        <v>26</v>
      </c>
      <c r="AN8" s="38">
        <v>13</v>
      </c>
      <c r="AO8" s="38">
        <v>132</v>
      </c>
      <c r="AP8" s="38">
        <v>24</v>
      </c>
      <c r="AQ8" s="38">
        <v>51</v>
      </c>
      <c r="AR8" s="38">
        <v>32</v>
      </c>
      <c r="AS8" s="38">
        <v>84</v>
      </c>
      <c r="AT8" s="38">
        <v>31</v>
      </c>
      <c r="AU8" s="38">
        <v>12</v>
      </c>
      <c r="AV8" s="38">
        <v>30</v>
      </c>
      <c r="AW8" s="38">
        <v>41</v>
      </c>
      <c r="AX8" s="38"/>
      <c r="AY8" s="38">
        <v>1514</v>
      </c>
      <c r="AZ8" s="39">
        <v>0</v>
      </c>
    </row>
    <row r="9" spans="1:52" x14ac:dyDescent="0.15">
      <c r="B9" s="54" t="s">
        <v>248</v>
      </c>
      <c r="C9" s="55" t="s">
        <v>246</v>
      </c>
      <c r="D9" s="1" t="s">
        <v>60</v>
      </c>
      <c r="E9" s="1" t="s">
        <v>61</v>
      </c>
      <c r="F9" s="1" t="s">
        <v>235</v>
      </c>
      <c r="G9" s="1" t="s">
        <v>231</v>
      </c>
      <c r="H9" s="37" t="s">
        <v>186</v>
      </c>
      <c r="I9" s="44">
        <f t="shared" si="0"/>
        <v>569</v>
      </c>
      <c r="J9" s="44">
        <f t="shared" si="1"/>
        <v>180</v>
      </c>
      <c r="K9" s="44">
        <f t="shared" si="2"/>
        <v>32</v>
      </c>
      <c r="L9" s="44">
        <f t="shared" si="3"/>
        <v>23</v>
      </c>
      <c r="M9" s="44">
        <f t="shared" si="4"/>
        <v>254</v>
      </c>
      <c r="N9" s="44">
        <f t="shared" si="5"/>
        <v>66</v>
      </c>
      <c r="O9" s="44">
        <f t="shared" si="6"/>
        <v>71</v>
      </c>
      <c r="P9" s="44">
        <f t="shared" si="7"/>
        <v>186</v>
      </c>
      <c r="Q9" s="44">
        <f t="shared" si="8"/>
        <v>126</v>
      </c>
      <c r="R9" s="44">
        <f t="shared" si="9"/>
        <v>17</v>
      </c>
      <c r="S9" s="44">
        <f t="shared" si="10"/>
        <v>192</v>
      </c>
      <c r="T9" s="44">
        <f t="shared" si="11"/>
        <v>197</v>
      </c>
      <c r="U9" s="44">
        <f t="shared" si="12"/>
        <v>293</v>
      </c>
      <c r="V9" s="44">
        <f t="shared" si="13"/>
        <v>0</v>
      </c>
      <c r="W9" s="52">
        <f t="shared" si="14"/>
        <v>2206</v>
      </c>
      <c r="X9" s="44">
        <f t="shared" si="15"/>
        <v>2206</v>
      </c>
      <c r="Y9" s="40"/>
      <c r="Z9" s="38">
        <v>510</v>
      </c>
      <c r="AA9" s="38">
        <v>59</v>
      </c>
      <c r="AB9" s="38">
        <v>197</v>
      </c>
      <c r="AC9" s="38">
        <v>135</v>
      </c>
      <c r="AD9" s="38">
        <v>45</v>
      </c>
      <c r="AE9" s="38">
        <v>32</v>
      </c>
      <c r="AF9" s="38">
        <v>99</v>
      </c>
      <c r="AG9" s="38">
        <v>23</v>
      </c>
      <c r="AH9" s="38">
        <v>17</v>
      </c>
      <c r="AI9" s="38">
        <v>89</v>
      </c>
      <c r="AJ9" s="38">
        <v>16</v>
      </c>
      <c r="AK9" s="38">
        <v>20</v>
      </c>
      <c r="AL9" s="38">
        <v>126</v>
      </c>
      <c r="AM9" s="38">
        <v>51</v>
      </c>
      <c r="AN9" s="38">
        <v>20</v>
      </c>
      <c r="AO9" s="38">
        <v>186</v>
      </c>
      <c r="AP9" s="38">
        <v>47</v>
      </c>
      <c r="AQ9" s="38">
        <v>158</v>
      </c>
      <c r="AR9" s="38">
        <v>49</v>
      </c>
      <c r="AS9" s="38">
        <v>95</v>
      </c>
      <c r="AT9" s="38">
        <v>60</v>
      </c>
      <c r="AU9" s="38">
        <v>37</v>
      </c>
      <c r="AV9" s="38">
        <v>66</v>
      </c>
      <c r="AW9" s="38">
        <v>69</v>
      </c>
      <c r="AX9" s="38"/>
      <c r="AY9" s="38">
        <v>2206</v>
      </c>
      <c r="AZ9" s="39">
        <v>0</v>
      </c>
    </row>
    <row r="10" spans="1:52" x14ac:dyDescent="0.15">
      <c r="B10" s="54" t="s">
        <v>249</v>
      </c>
      <c r="C10" s="55" t="s">
        <v>246</v>
      </c>
      <c r="D10" s="1" t="s">
        <v>62</v>
      </c>
      <c r="E10" s="1" t="s">
        <v>63</v>
      </c>
      <c r="F10" s="1" t="s">
        <v>235</v>
      </c>
      <c r="G10" s="1" t="s">
        <v>231</v>
      </c>
      <c r="H10" s="37" t="s">
        <v>187</v>
      </c>
      <c r="I10" s="44">
        <f t="shared" si="0"/>
        <v>697</v>
      </c>
      <c r="J10" s="44">
        <f t="shared" si="1"/>
        <v>147</v>
      </c>
      <c r="K10" s="44">
        <f t="shared" si="2"/>
        <v>72</v>
      </c>
      <c r="L10" s="44">
        <f t="shared" si="3"/>
        <v>39</v>
      </c>
      <c r="M10" s="44">
        <f t="shared" si="4"/>
        <v>290</v>
      </c>
      <c r="N10" s="44">
        <f t="shared" si="5"/>
        <v>94</v>
      </c>
      <c r="O10" s="44">
        <f t="shared" si="6"/>
        <v>76</v>
      </c>
      <c r="P10" s="44">
        <f t="shared" si="7"/>
        <v>265</v>
      </c>
      <c r="Q10" s="44">
        <f t="shared" si="8"/>
        <v>153</v>
      </c>
      <c r="R10" s="44">
        <f t="shared" si="9"/>
        <v>19</v>
      </c>
      <c r="S10" s="44">
        <f t="shared" si="10"/>
        <v>252</v>
      </c>
      <c r="T10" s="44">
        <f t="shared" si="11"/>
        <v>140</v>
      </c>
      <c r="U10" s="44">
        <f t="shared" si="12"/>
        <v>455</v>
      </c>
      <c r="V10" s="44">
        <f t="shared" si="13"/>
        <v>0</v>
      </c>
      <c r="W10" s="52">
        <f t="shared" si="14"/>
        <v>2699</v>
      </c>
      <c r="X10" s="44">
        <f t="shared" si="15"/>
        <v>2699</v>
      </c>
      <c r="Y10" s="40"/>
      <c r="Z10" s="38">
        <v>627</v>
      </c>
      <c r="AA10" s="38">
        <v>70</v>
      </c>
      <c r="AB10" s="38">
        <v>140</v>
      </c>
      <c r="AC10" s="38">
        <v>90</v>
      </c>
      <c r="AD10" s="38">
        <v>57</v>
      </c>
      <c r="AE10" s="38">
        <v>72</v>
      </c>
      <c r="AF10" s="38">
        <v>199</v>
      </c>
      <c r="AG10" s="38">
        <v>39</v>
      </c>
      <c r="AH10" s="38">
        <v>19</v>
      </c>
      <c r="AI10" s="38">
        <v>127</v>
      </c>
      <c r="AJ10" s="38">
        <v>22</v>
      </c>
      <c r="AK10" s="38">
        <v>4</v>
      </c>
      <c r="AL10" s="38">
        <v>153</v>
      </c>
      <c r="AM10" s="38">
        <v>45</v>
      </c>
      <c r="AN10" s="38">
        <v>31</v>
      </c>
      <c r="AO10" s="38">
        <v>265</v>
      </c>
      <c r="AP10" s="38">
        <v>47</v>
      </c>
      <c r="AQ10" s="38">
        <v>199</v>
      </c>
      <c r="AR10" s="38">
        <v>44</v>
      </c>
      <c r="AS10" s="38">
        <v>97</v>
      </c>
      <c r="AT10" s="38">
        <v>103</v>
      </c>
      <c r="AU10" s="38">
        <v>52</v>
      </c>
      <c r="AV10" s="38">
        <v>94</v>
      </c>
      <c r="AW10" s="38">
        <v>103</v>
      </c>
      <c r="AX10" s="38"/>
      <c r="AY10" s="38">
        <v>2699</v>
      </c>
      <c r="AZ10" s="39">
        <v>0</v>
      </c>
    </row>
    <row r="11" spans="1:52" x14ac:dyDescent="0.15">
      <c r="B11" s="54" t="s">
        <v>250</v>
      </c>
      <c r="C11" s="55" t="s">
        <v>246</v>
      </c>
      <c r="D11" s="1" t="s">
        <v>64</v>
      </c>
      <c r="E11" s="1" t="s">
        <v>65</v>
      </c>
      <c r="F11" s="1" t="s">
        <v>235</v>
      </c>
      <c r="G11" s="1" t="s">
        <v>231</v>
      </c>
      <c r="H11" s="37" t="s">
        <v>188</v>
      </c>
      <c r="I11" s="44">
        <f t="shared" si="0"/>
        <v>437</v>
      </c>
      <c r="J11" s="44">
        <f t="shared" si="1"/>
        <v>208</v>
      </c>
      <c r="K11" s="44">
        <f t="shared" si="2"/>
        <v>16</v>
      </c>
      <c r="L11" s="44">
        <f t="shared" si="3"/>
        <v>14</v>
      </c>
      <c r="M11" s="44">
        <f t="shared" si="4"/>
        <v>190</v>
      </c>
      <c r="N11" s="44">
        <f t="shared" si="5"/>
        <v>29</v>
      </c>
      <c r="O11" s="44">
        <f t="shared" si="6"/>
        <v>47</v>
      </c>
      <c r="P11" s="44">
        <f t="shared" si="7"/>
        <v>152</v>
      </c>
      <c r="Q11" s="44">
        <f t="shared" si="8"/>
        <v>97</v>
      </c>
      <c r="R11" s="44">
        <f t="shared" si="9"/>
        <v>15</v>
      </c>
      <c r="S11" s="44">
        <f t="shared" si="10"/>
        <v>185</v>
      </c>
      <c r="T11" s="44">
        <f t="shared" si="11"/>
        <v>346</v>
      </c>
      <c r="U11" s="44">
        <f t="shared" si="12"/>
        <v>266</v>
      </c>
      <c r="V11" s="44">
        <f t="shared" si="13"/>
        <v>0</v>
      </c>
      <c r="W11" s="52">
        <f t="shared" si="14"/>
        <v>2002</v>
      </c>
      <c r="X11" s="44">
        <f t="shared" si="15"/>
        <v>2002</v>
      </c>
      <c r="Y11" s="40"/>
      <c r="Z11" s="38">
        <v>386</v>
      </c>
      <c r="AA11" s="38">
        <v>51</v>
      </c>
      <c r="AB11" s="38">
        <v>346</v>
      </c>
      <c r="AC11" s="38">
        <v>161</v>
      </c>
      <c r="AD11" s="38">
        <v>47</v>
      </c>
      <c r="AE11" s="38">
        <v>16</v>
      </c>
      <c r="AF11" s="38">
        <v>82</v>
      </c>
      <c r="AG11" s="38">
        <v>14</v>
      </c>
      <c r="AH11" s="38">
        <v>15</v>
      </c>
      <c r="AI11" s="38">
        <v>45</v>
      </c>
      <c r="AJ11" s="38">
        <v>14</v>
      </c>
      <c r="AK11" s="38">
        <v>52</v>
      </c>
      <c r="AL11" s="38">
        <v>97</v>
      </c>
      <c r="AM11" s="38">
        <v>24</v>
      </c>
      <c r="AN11" s="38">
        <v>23</v>
      </c>
      <c r="AO11" s="38">
        <v>152</v>
      </c>
      <c r="AP11" s="38">
        <v>24</v>
      </c>
      <c r="AQ11" s="38">
        <v>129</v>
      </c>
      <c r="AR11" s="38">
        <v>37</v>
      </c>
      <c r="AS11" s="38">
        <v>111</v>
      </c>
      <c r="AT11" s="38">
        <v>55</v>
      </c>
      <c r="AU11" s="38">
        <v>19</v>
      </c>
      <c r="AV11" s="38">
        <v>29</v>
      </c>
      <c r="AW11" s="38">
        <v>73</v>
      </c>
      <c r="AX11" s="38"/>
      <c r="AY11" s="38">
        <v>2002</v>
      </c>
      <c r="AZ11" s="39">
        <v>0</v>
      </c>
    </row>
    <row r="12" spans="1:52" x14ac:dyDescent="0.15">
      <c r="B12" s="54" t="s">
        <v>251</v>
      </c>
      <c r="C12" s="55" t="s">
        <v>246</v>
      </c>
      <c r="D12" s="1" t="s">
        <v>66</v>
      </c>
      <c r="E12" s="1" t="s">
        <v>67</v>
      </c>
      <c r="F12" s="1" t="s">
        <v>235</v>
      </c>
      <c r="G12" s="1" t="s">
        <v>231</v>
      </c>
      <c r="H12" s="37" t="s">
        <v>189</v>
      </c>
      <c r="I12" s="44">
        <f t="shared" si="0"/>
        <v>553</v>
      </c>
      <c r="J12" s="44">
        <f t="shared" si="1"/>
        <v>181</v>
      </c>
      <c r="K12" s="44">
        <f t="shared" si="2"/>
        <v>43</v>
      </c>
      <c r="L12" s="44">
        <f t="shared" si="3"/>
        <v>30</v>
      </c>
      <c r="M12" s="44">
        <f t="shared" si="4"/>
        <v>450</v>
      </c>
      <c r="N12" s="44">
        <f t="shared" si="5"/>
        <v>108</v>
      </c>
      <c r="O12" s="44">
        <f t="shared" si="6"/>
        <v>85</v>
      </c>
      <c r="P12" s="44">
        <f t="shared" si="7"/>
        <v>256</v>
      </c>
      <c r="Q12" s="44">
        <f t="shared" si="8"/>
        <v>122</v>
      </c>
      <c r="R12" s="44">
        <f t="shared" si="9"/>
        <v>13</v>
      </c>
      <c r="S12" s="44">
        <f t="shared" si="10"/>
        <v>327</v>
      </c>
      <c r="T12" s="44">
        <f t="shared" si="11"/>
        <v>309</v>
      </c>
      <c r="U12" s="44">
        <f t="shared" si="12"/>
        <v>320</v>
      </c>
      <c r="V12" s="44">
        <f t="shared" si="13"/>
        <v>0</v>
      </c>
      <c r="W12" s="52">
        <f t="shared" si="14"/>
        <v>2797</v>
      </c>
      <c r="X12" s="44">
        <f t="shared" si="15"/>
        <v>2797</v>
      </c>
      <c r="Y12" s="40"/>
      <c r="Z12" s="38">
        <v>478</v>
      </c>
      <c r="AA12" s="38">
        <v>75</v>
      </c>
      <c r="AB12" s="38">
        <v>309</v>
      </c>
      <c r="AC12" s="38">
        <v>91</v>
      </c>
      <c r="AD12" s="38">
        <v>90</v>
      </c>
      <c r="AE12" s="38">
        <v>43</v>
      </c>
      <c r="AF12" s="38">
        <v>119</v>
      </c>
      <c r="AG12" s="38">
        <v>30</v>
      </c>
      <c r="AH12" s="38">
        <v>13</v>
      </c>
      <c r="AI12" s="38">
        <v>86</v>
      </c>
      <c r="AJ12" s="38">
        <v>15</v>
      </c>
      <c r="AK12" s="38">
        <v>30</v>
      </c>
      <c r="AL12" s="38">
        <v>122</v>
      </c>
      <c r="AM12" s="38">
        <v>47</v>
      </c>
      <c r="AN12" s="38">
        <v>38</v>
      </c>
      <c r="AO12" s="38">
        <v>256</v>
      </c>
      <c r="AP12" s="38">
        <v>81</v>
      </c>
      <c r="AQ12" s="38">
        <v>308</v>
      </c>
      <c r="AR12" s="38">
        <v>61</v>
      </c>
      <c r="AS12" s="38">
        <v>131</v>
      </c>
      <c r="AT12" s="38">
        <v>149</v>
      </c>
      <c r="AU12" s="38">
        <v>47</v>
      </c>
      <c r="AV12" s="38">
        <v>108</v>
      </c>
      <c r="AW12" s="38">
        <v>70</v>
      </c>
      <c r="AX12" s="38"/>
      <c r="AY12" s="38">
        <v>2797</v>
      </c>
      <c r="AZ12" s="39">
        <v>0</v>
      </c>
    </row>
    <row r="13" spans="1:52" x14ac:dyDescent="0.15">
      <c r="B13" s="54" t="s">
        <v>252</v>
      </c>
      <c r="C13" s="55" t="s">
        <v>246</v>
      </c>
      <c r="D13" s="1" t="s">
        <v>68</v>
      </c>
      <c r="E13" s="1" t="s">
        <v>69</v>
      </c>
      <c r="F13" s="1" t="s">
        <v>235</v>
      </c>
      <c r="G13" s="1" t="s">
        <v>231</v>
      </c>
      <c r="H13" s="37" t="s">
        <v>190</v>
      </c>
      <c r="I13" s="44">
        <f t="shared" si="0"/>
        <v>610</v>
      </c>
      <c r="J13" s="44">
        <f t="shared" si="1"/>
        <v>233</v>
      </c>
      <c r="K13" s="44">
        <f t="shared" si="2"/>
        <v>80</v>
      </c>
      <c r="L13" s="44">
        <f t="shared" si="3"/>
        <v>100</v>
      </c>
      <c r="M13" s="44">
        <f t="shared" si="4"/>
        <v>536</v>
      </c>
      <c r="N13" s="44">
        <f t="shared" si="5"/>
        <v>126</v>
      </c>
      <c r="O13" s="44">
        <f t="shared" si="6"/>
        <v>121</v>
      </c>
      <c r="P13" s="44">
        <f t="shared" si="7"/>
        <v>368</v>
      </c>
      <c r="Q13" s="44">
        <f t="shared" si="8"/>
        <v>237</v>
      </c>
      <c r="R13" s="44">
        <f t="shared" si="9"/>
        <v>18</v>
      </c>
      <c r="S13" s="44">
        <f t="shared" si="10"/>
        <v>489</v>
      </c>
      <c r="T13" s="44">
        <f t="shared" si="11"/>
        <v>362</v>
      </c>
      <c r="U13" s="44">
        <f t="shared" si="12"/>
        <v>613</v>
      </c>
      <c r="V13" s="44">
        <f t="shared" si="13"/>
        <v>0</v>
      </c>
      <c r="W13" s="52">
        <f t="shared" si="14"/>
        <v>3893</v>
      </c>
      <c r="X13" s="44">
        <f t="shared" si="15"/>
        <v>3893</v>
      </c>
      <c r="Y13" s="40"/>
      <c r="Z13" s="38">
        <v>527</v>
      </c>
      <c r="AA13" s="38">
        <v>83</v>
      </c>
      <c r="AB13" s="38">
        <v>362</v>
      </c>
      <c r="AC13" s="38">
        <v>140</v>
      </c>
      <c r="AD13" s="38">
        <v>93</v>
      </c>
      <c r="AE13" s="38">
        <v>80</v>
      </c>
      <c r="AF13" s="38">
        <v>154</v>
      </c>
      <c r="AG13" s="38">
        <v>100</v>
      </c>
      <c r="AH13" s="38">
        <v>18</v>
      </c>
      <c r="AI13" s="38">
        <v>230</v>
      </c>
      <c r="AJ13" s="38">
        <v>55</v>
      </c>
      <c r="AK13" s="38">
        <v>40</v>
      </c>
      <c r="AL13" s="38">
        <v>237</v>
      </c>
      <c r="AM13" s="38">
        <v>60</v>
      </c>
      <c r="AN13" s="38">
        <v>61</v>
      </c>
      <c r="AO13" s="38">
        <v>368</v>
      </c>
      <c r="AP13" s="38">
        <v>106</v>
      </c>
      <c r="AQ13" s="38">
        <v>300</v>
      </c>
      <c r="AR13" s="38">
        <v>130</v>
      </c>
      <c r="AS13" s="38">
        <v>192</v>
      </c>
      <c r="AT13" s="38">
        <v>168</v>
      </c>
      <c r="AU13" s="38">
        <v>129</v>
      </c>
      <c r="AV13" s="38">
        <v>126</v>
      </c>
      <c r="AW13" s="38">
        <v>134</v>
      </c>
      <c r="AX13" s="38"/>
      <c r="AY13" s="38">
        <v>3893</v>
      </c>
      <c r="AZ13" s="39">
        <v>0</v>
      </c>
    </row>
    <row r="14" spans="1:52" x14ac:dyDescent="0.15">
      <c r="B14" s="54" t="s">
        <v>253</v>
      </c>
      <c r="C14" s="55" t="s">
        <v>246</v>
      </c>
      <c r="D14" s="1" t="s">
        <v>70</v>
      </c>
      <c r="E14" s="1" t="s">
        <v>71</v>
      </c>
      <c r="F14" s="1" t="s">
        <v>235</v>
      </c>
      <c r="G14" s="1" t="s">
        <v>231</v>
      </c>
      <c r="H14" s="37" t="s">
        <v>191</v>
      </c>
      <c r="I14" s="44">
        <f t="shared" si="0"/>
        <v>932</v>
      </c>
      <c r="J14" s="44">
        <f t="shared" si="1"/>
        <v>270</v>
      </c>
      <c r="K14" s="44">
        <f t="shared" si="2"/>
        <v>149</v>
      </c>
      <c r="L14" s="44">
        <f t="shared" si="3"/>
        <v>189</v>
      </c>
      <c r="M14" s="44">
        <f t="shared" si="4"/>
        <v>762</v>
      </c>
      <c r="N14" s="44">
        <f t="shared" si="5"/>
        <v>248</v>
      </c>
      <c r="O14" s="44">
        <f t="shared" si="6"/>
        <v>252</v>
      </c>
      <c r="P14" s="44">
        <f t="shared" si="7"/>
        <v>790</v>
      </c>
      <c r="Q14" s="44">
        <f t="shared" si="8"/>
        <v>431</v>
      </c>
      <c r="R14" s="44">
        <f t="shared" si="9"/>
        <v>24</v>
      </c>
      <c r="S14" s="44">
        <f t="shared" si="10"/>
        <v>528</v>
      </c>
      <c r="T14" s="44">
        <f t="shared" si="11"/>
        <v>192</v>
      </c>
      <c r="U14" s="44">
        <f t="shared" si="12"/>
        <v>1051</v>
      </c>
      <c r="V14" s="44">
        <f t="shared" si="13"/>
        <v>0</v>
      </c>
      <c r="W14" s="52">
        <f t="shared" si="14"/>
        <v>5818</v>
      </c>
      <c r="X14" s="44">
        <f t="shared" si="15"/>
        <v>5818</v>
      </c>
      <c r="Y14" s="40"/>
      <c r="Z14" s="38">
        <v>838</v>
      </c>
      <c r="AA14" s="38">
        <v>94</v>
      </c>
      <c r="AB14" s="38">
        <v>192</v>
      </c>
      <c r="AC14" s="38">
        <v>170</v>
      </c>
      <c r="AD14" s="38">
        <v>100</v>
      </c>
      <c r="AE14" s="38">
        <v>149</v>
      </c>
      <c r="AF14" s="38">
        <v>213</v>
      </c>
      <c r="AG14" s="38">
        <v>189</v>
      </c>
      <c r="AH14" s="38">
        <v>24</v>
      </c>
      <c r="AI14" s="38">
        <v>511</v>
      </c>
      <c r="AJ14" s="38">
        <v>104</v>
      </c>
      <c r="AK14" s="38">
        <v>31</v>
      </c>
      <c r="AL14" s="38">
        <v>431</v>
      </c>
      <c r="AM14" s="38">
        <v>127</v>
      </c>
      <c r="AN14" s="38">
        <v>125</v>
      </c>
      <c r="AO14" s="38">
        <v>790</v>
      </c>
      <c r="AP14" s="38">
        <v>193</v>
      </c>
      <c r="AQ14" s="38">
        <v>403</v>
      </c>
      <c r="AR14" s="38">
        <v>166</v>
      </c>
      <c r="AS14" s="38">
        <v>129</v>
      </c>
      <c r="AT14" s="38">
        <v>359</v>
      </c>
      <c r="AU14" s="38">
        <v>40</v>
      </c>
      <c r="AV14" s="38">
        <v>248</v>
      </c>
      <c r="AW14" s="38">
        <v>192</v>
      </c>
      <c r="AX14" s="38"/>
      <c r="AY14" s="38">
        <v>5818</v>
      </c>
      <c r="AZ14" s="39">
        <v>0</v>
      </c>
    </row>
    <row r="15" spans="1:52" x14ac:dyDescent="0.15">
      <c r="B15" s="54" t="s">
        <v>254</v>
      </c>
      <c r="C15" s="55" t="s">
        <v>246</v>
      </c>
      <c r="D15" s="1" t="s">
        <v>4</v>
      </c>
      <c r="E15" s="1" t="s">
        <v>72</v>
      </c>
      <c r="F15" s="1" t="s">
        <v>235</v>
      </c>
      <c r="G15" s="1" t="s">
        <v>231</v>
      </c>
      <c r="H15" s="37" t="s">
        <v>192</v>
      </c>
      <c r="I15" s="44">
        <f t="shared" si="0"/>
        <v>530</v>
      </c>
      <c r="J15" s="44">
        <f t="shared" si="1"/>
        <v>289</v>
      </c>
      <c r="K15" s="44">
        <f t="shared" si="2"/>
        <v>127</v>
      </c>
      <c r="L15" s="44">
        <f t="shared" si="3"/>
        <v>86</v>
      </c>
      <c r="M15" s="44">
        <f t="shared" si="4"/>
        <v>654</v>
      </c>
      <c r="N15" s="44">
        <f t="shared" si="5"/>
        <v>337</v>
      </c>
      <c r="O15" s="44">
        <f t="shared" si="6"/>
        <v>174</v>
      </c>
      <c r="P15" s="44">
        <f t="shared" si="7"/>
        <v>552</v>
      </c>
      <c r="Q15" s="44">
        <f t="shared" si="8"/>
        <v>260</v>
      </c>
      <c r="R15" s="44">
        <f t="shared" si="9"/>
        <v>25</v>
      </c>
      <c r="S15" s="44">
        <f t="shared" si="10"/>
        <v>356</v>
      </c>
      <c r="T15" s="44">
        <f t="shared" si="11"/>
        <v>292</v>
      </c>
      <c r="U15" s="44">
        <f t="shared" si="12"/>
        <v>908</v>
      </c>
      <c r="V15" s="44">
        <f t="shared" si="13"/>
        <v>0</v>
      </c>
      <c r="W15" s="52">
        <f t="shared" si="14"/>
        <v>4590</v>
      </c>
      <c r="X15" s="44">
        <f t="shared" si="15"/>
        <v>4590</v>
      </c>
      <c r="Y15" s="40"/>
      <c r="Z15" s="38">
        <v>464</v>
      </c>
      <c r="AA15" s="38">
        <v>66</v>
      </c>
      <c r="AB15" s="38">
        <v>292</v>
      </c>
      <c r="AC15" s="38">
        <v>151</v>
      </c>
      <c r="AD15" s="38">
        <v>138</v>
      </c>
      <c r="AE15" s="38">
        <v>127</v>
      </c>
      <c r="AF15" s="38">
        <v>163</v>
      </c>
      <c r="AG15" s="38">
        <v>86</v>
      </c>
      <c r="AH15" s="38">
        <v>25</v>
      </c>
      <c r="AI15" s="38">
        <v>496</v>
      </c>
      <c r="AJ15" s="38">
        <v>76</v>
      </c>
      <c r="AK15" s="38">
        <v>17</v>
      </c>
      <c r="AL15" s="38">
        <v>260</v>
      </c>
      <c r="AM15" s="38">
        <v>82</v>
      </c>
      <c r="AN15" s="38">
        <v>92</v>
      </c>
      <c r="AO15" s="38">
        <v>552</v>
      </c>
      <c r="AP15" s="38">
        <v>114</v>
      </c>
      <c r="AQ15" s="38">
        <v>374</v>
      </c>
      <c r="AR15" s="38">
        <v>166</v>
      </c>
      <c r="AS15" s="38">
        <v>98</v>
      </c>
      <c r="AT15" s="38">
        <v>195</v>
      </c>
      <c r="AU15" s="38">
        <v>63</v>
      </c>
      <c r="AV15" s="38">
        <v>337</v>
      </c>
      <c r="AW15" s="38">
        <v>156</v>
      </c>
      <c r="AX15" s="38"/>
      <c r="AY15" s="38">
        <v>4590</v>
      </c>
      <c r="AZ15" s="39">
        <v>0</v>
      </c>
    </row>
    <row r="16" spans="1:52" x14ac:dyDescent="0.15">
      <c r="B16" s="54" t="s">
        <v>255</v>
      </c>
      <c r="C16" s="55" t="s">
        <v>246</v>
      </c>
      <c r="D16" s="1" t="s">
        <v>5</v>
      </c>
      <c r="E16" s="1" t="s">
        <v>73</v>
      </c>
      <c r="F16" s="1" t="s">
        <v>235</v>
      </c>
      <c r="G16" s="1" t="s">
        <v>231</v>
      </c>
      <c r="H16" s="37" t="s">
        <v>193</v>
      </c>
      <c r="I16" s="44">
        <f t="shared" si="0"/>
        <v>588</v>
      </c>
      <c r="J16" s="44">
        <f t="shared" si="1"/>
        <v>277</v>
      </c>
      <c r="K16" s="44">
        <f t="shared" si="2"/>
        <v>104</v>
      </c>
      <c r="L16" s="44">
        <f t="shared" si="3"/>
        <v>84</v>
      </c>
      <c r="M16" s="44">
        <f t="shared" si="4"/>
        <v>832</v>
      </c>
      <c r="N16" s="44">
        <f t="shared" si="5"/>
        <v>543</v>
      </c>
      <c r="O16" s="44">
        <f t="shared" si="6"/>
        <v>159</v>
      </c>
      <c r="P16" s="44">
        <f t="shared" si="7"/>
        <v>786</v>
      </c>
      <c r="Q16" s="44">
        <f t="shared" si="8"/>
        <v>191</v>
      </c>
      <c r="R16" s="44">
        <f t="shared" si="9"/>
        <v>14</v>
      </c>
      <c r="S16" s="44">
        <f t="shared" si="10"/>
        <v>512</v>
      </c>
      <c r="T16" s="44">
        <f t="shared" si="11"/>
        <v>368</v>
      </c>
      <c r="U16" s="44">
        <f t="shared" si="12"/>
        <v>962</v>
      </c>
      <c r="V16" s="44">
        <f t="shared" si="13"/>
        <v>0</v>
      </c>
      <c r="W16" s="52">
        <f t="shared" si="14"/>
        <v>5420</v>
      </c>
      <c r="X16" s="44">
        <f t="shared" si="15"/>
        <v>5420</v>
      </c>
      <c r="Y16" s="40"/>
      <c r="Z16" s="38">
        <v>528</v>
      </c>
      <c r="AA16" s="38">
        <v>60</v>
      </c>
      <c r="AB16" s="38">
        <v>368</v>
      </c>
      <c r="AC16" s="38">
        <v>126</v>
      </c>
      <c r="AD16" s="38">
        <v>151</v>
      </c>
      <c r="AE16" s="38">
        <v>104</v>
      </c>
      <c r="AF16" s="38">
        <v>190</v>
      </c>
      <c r="AG16" s="38">
        <v>84</v>
      </c>
      <c r="AH16" s="38">
        <v>14</v>
      </c>
      <c r="AI16" s="38">
        <v>518</v>
      </c>
      <c r="AJ16" s="38">
        <v>55</v>
      </c>
      <c r="AK16" s="38">
        <v>8</v>
      </c>
      <c r="AL16" s="38">
        <v>191</v>
      </c>
      <c r="AM16" s="38">
        <v>83</v>
      </c>
      <c r="AN16" s="38">
        <v>76</v>
      </c>
      <c r="AO16" s="38">
        <v>786</v>
      </c>
      <c r="AP16" s="38">
        <v>183</v>
      </c>
      <c r="AQ16" s="38">
        <v>468</v>
      </c>
      <c r="AR16" s="38">
        <v>181</v>
      </c>
      <c r="AS16" s="38">
        <v>144</v>
      </c>
      <c r="AT16" s="38">
        <v>303</v>
      </c>
      <c r="AU16" s="38">
        <v>65</v>
      </c>
      <c r="AV16" s="38">
        <v>543</v>
      </c>
      <c r="AW16" s="38">
        <v>191</v>
      </c>
      <c r="AX16" s="38"/>
      <c r="AY16" s="38">
        <v>5420</v>
      </c>
      <c r="AZ16" s="39">
        <v>0</v>
      </c>
    </row>
    <row r="17" spans="2:52" x14ac:dyDescent="0.15">
      <c r="B17" s="54" t="s">
        <v>256</v>
      </c>
      <c r="C17" s="55" t="s">
        <v>257</v>
      </c>
      <c r="D17" s="1" t="s">
        <v>6</v>
      </c>
      <c r="E17" s="1" t="s">
        <v>74</v>
      </c>
      <c r="F17" s="1" t="s">
        <v>235</v>
      </c>
      <c r="G17" s="1" t="s">
        <v>231</v>
      </c>
      <c r="H17" s="37" t="s">
        <v>194</v>
      </c>
      <c r="I17" s="44">
        <f t="shared" si="0"/>
        <v>1004</v>
      </c>
      <c r="J17" s="44">
        <f t="shared" si="1"/>
        <v>491</v>
      </c>
      <c r="K17" s="44">
        <f t="shared" si="2"/>
        <v>506</v>
      </c>
      <c r="L17" s="44">
        <f t="shared" si="3"/>
        <v>339</v>
      </c>
      <c r="M17" s="44">
        <f t="shared" si="4"/>
        <v>1954</v>
      </c>
      <c r="N17" s="44">
        <f t="shared" si="5"/>
        <v>627</v>
      </c>
      <c r="O17" s="44">
        <f t="shared" si="6"/>
        <v>574</v>
      </c>
      <c r="P17" s="44">
        <f t="shared" si="7"/>
        <v>1905</v>
      </c>
      <c r="Q17" s="44">
        <f t="shared" si="8"/>
        <v>379</v>
      </c>
      <c r="R17" s="44">
        <f t="shared" si="9"/>
        <v>37</v>
      </c>
      <c r="S17" s="44">
        <f t="shared" si="10"/>
        <v>964</v>
      </c>
      <c r="T17" s="44">
        <f t="shared" si="11"/>
        <v>434</v>
      </c>
      <c r="U17" s="44">
        <f t="shared" si="12"/>
        <v>2970</v>
      </c>
      <c r="V17" s="44">
        <f t="shared" si="13"/>
        <v>0</v>
      </c>
      <c r="W17" s="52">
        <f t="shared" si="14"/>
        <v>12184</v>
      </c>
      <c r="X17" s="44">
        <f t="shared" si="15"/>
        <v>12184</v>
      </c>
      <c r="Y17" s="40"/>
      <c r="Z17" s="38">
        <v>905</v>
      </c>
      <c r="AA17" s="38">
        <v>99</v>
      </c>
      <c r="AB17" s="38">
        <v>434</v>
      </c>
      <c r="AC17" s="38">
        <v>151</v>
      </c>
      <c r="AD17" s="38">
        <v>340</v>
      </c>
      <c r="AE17" s="38">
        <v>506</v>
      </c>
      <c r="AF17" s="38">
        <v>988</v>
      </c>
      <c r="AG17" s="38">
        <v>339</v>
      </c>
      <c r="AH17" s="38">
        <v>37</v>
      </c>
      <c r="AI17" s="38">
        <v>1064</v>
      </c>
      <c r="AJ17" s="38">
        <v>239</v>
      </c>
      <c r="AK17" s="38">
        <v>102</v>
      </c>
      <c r="AL17" s="38">
        <v>379</v>
      </c>
      <c r="AM17" s="38">
        <v>251</v>
      </c>
      <c r="AN17" s="38">
        <v>323</v>
      </c>
      <c r="AO17" s="38">
        <v>1905</v>
      </c>
      <c r="AP17" s="38">
        <v>414</v>
      </c>
      <c r="AQ17" s="38">
        <v>1145</v>
      </c>
      <c r="AR17" s="38">
        <v>395</v>
      </c>
      <c r="AS17" s="38">
        <v>281</v>
      </c>
      <c r="AT17" s="38">
        <v>553</v>
      </c>
      <c r="AU17" s="38">
        <v>130</v>
      </c>
      <c r="AV17" s="38">
        <v>627</v>
      </c>
      <c r="AW17" s="38">
        <v>577</v>
      </c>
      <c r="AX17" s="38"/>
      <c r="AY17" s="38">
        <v>12184</v>
      </c>
      <c r="AZ17" s="39">
        <v>0</v>
      </c>
    </row>
    <row r="18" spans="2:52" x14ac:dyDescent="0.15">
      <c r="B18" s="54" t="s">
        <v>258</v>
      </c>
      <c r="C18" s="55" t="s">
        <v>257</v>
      </c>
      <c r="D18" s="1" t="s">
        <v>7</v>
      </c>
      <c r="E18" s="1" t="s">
        <v>75</v>
      </c>
      <c r="F18" s="1" t="s">
        <v>235</v>
      </c>
      <c r="G18" s="1" t="s">
        <v>231</v>
      </c>
      <c r="H18" s="37" t="s">
        <v>195</v>
      </c>
      <c r="I18" s="44">
        <f t="shared" si="0"/>
        <v>1069</v>
      </c>
      <c r="J18" s="44">
        <f t="shared" si="1"/>
        <v>177</v>
      </c>
      <c r="K18" s="44">
        <f t="shared" si="2"/>
        <v>133</v>
      </c>
      <c r="L18" s="44">
        <f t="shared" si="3"/>
        <v>254</v>
      </c>
      <c r="M18" s="44">
        <f t="shared" si="4"/>
        <v>767</v>
      </c>
      <c r="N18" s="44">
        <f t="shared" si="5"/>
        <v>126</v>
      </c>
      <c r="O18" s="44">
        <f t="shared" si="6"/>
        <v>332</v>
      </c>
      <c r="P18" s="44">
        <f t="shared" si="7"/>
        <v>862</v>
      </c>
      <c r="Q18" s="44">
        <f t="shared" si="8"/>
        <v>234</v>
      </c>
      <c r="R18" s="44">
        <f t="shared" si="9"/>
        <v>40</v>
      </c>
      <c r="S18" s="44">
        <f t="shared" si="10"/>
        <v>297</v>
      </c>
      <c r="T18" s="44">
        <f t="shared" si="11"/>
        <v>166</v>
      </c>
      <c r="U18" s="44">
        <f t="shared" si="12"/>
        <v>997</v>
      </c>
      <c r="V18" s="44">
        <f t="shared" si="13"/>
        <v>0</v>
      </c>
      <c r="W18" s="52">
        <f t="shared" si="14"/>
        <v>5454</v>
      </c>
      <c r="X18" s="44">
        <f t="shared" si="15"/>
        <v>5454</v>
      </c>
      <c r="Y18" s="40"/>
      <c r="Z18" s="38">
        <v>976</v>
      </c>
      <c r="AA18" s="38">
        <v>93</v>
      </c>
      <c r="AB18" s="38">
        <v>166</v>
      </c>
      <c r="AC18" s="38">
        <v>89</v>
      </c>
      <c r="AD18" s="38">
        <v>88</v>
      </c>
      <c r="AE18" s="38">
        <v>133</v>
      </c>
      <c r="AF18" s="38">
        <v>247</v>
      </c>
      <c r="AG18" s="38">
        <v>254</v>
      </c>
      <c r="AH18" s="38">
        <v>40</v>
      </c>
      <c r="AI18" s="38">
        <v>377</v>
      </c>
      <c r="AJ18" s="38">
        <v>103</v>
      </c>
      <c r="AK18" s="38">
        <v>63</v>
      </c>
      <c r="AL18" s="38">
        <v>234</v>
      </c>
      <c r="AM18" s="38">
        <v>244</v>
      </c>
      <c r="AN18" s="38">
        <v>88</v>
      </c>
      <c r="AO18" s="38">
        <v>862</v>
      </c>
      <c r="AP18" s="38">
        <v>206</v>
      </c>
      <c r="AQ18" s="38">
        <v>441</v>
      </c>
      <c r="AR18" s="38">
        <v>120</v>
      </c>
      <c r="AS18" s="38">
        <v>93</v>
      </c>
      <c r="AT18" s="38">
        <v>171</v>
      </c>
      <c r="AU18" s="38">
        <v>33</v>
      </c>
      <c r="AV18" s="38">
        <v>126</v>
      </c>
      <c r="AW18" s="38">
        <v>207</v>
      </c>
      <c r="AX18" s="38"/>
      <c r="AY18" s="38">
        <v>5454</v>
      </c>
      <c r="AZ18" s="39">
        <v>0</v>
      </c>
    </row>
    <row r="19" spans="2:52" x14ac:dyDescent="0.15">
      <c r="B19" s="54" t="s">
        <v>259</v>
      </c>
      <c r="C19" s="55" t="s">
        <v>257</v>
      </c>
      <c r="D19" s="1" t="s">
        <v>8</v>
      </c>
      <c r="E19" s="1" t="s">
        <v>76</v>
      </c>
      <c r="F19" s="1" t="s">
        <v>235</v>
      </c>
      <c r="G19" s="1" t="s">
        <v>231</v>
      </c>
      <c r="H19" s="37" t="s">
        <v>196</v>
      </c>
      <c r="I19" s="44">
        <f t="shared" si="0"/>
        <v>941</v>
      </c>
      <c r="J19" s="44">
        <f t="shared" si="1"/>
        <v>417</v>
      </c>
      <c r="K19" s="44">
        <f t="shared" si="2"/>
        <v>585</v>
      </c>
      <c r="L19" s="44">
        <f t="shared" si="3"/>
        <v>258</v>
      </c>
      <c r="M19" s="44">
        <f t="shared" si="4"/>
        <v>2335</v>
      </c>
      <c r="N19" s="44">
        <f t="shared" si="5"/>
        <v>338</v>
      </c>
      <c r="O19" s="44">
        <f t="shared" si="6"/>
        <v>323</v>
      </c>
      <c r="P19" s="44">
        <f t="shared" si="7"/>
        <v>1874</v>
      </c>
      <c r="Q19" s="44">
        <f t="shared" si="8"/>
        <v>238</v>
      </c>
      <c r="R19" s="44">
        <f t="shared" si="9"/>
        <v>16</v>
      </c>
      <c r="S19" s="44">
        <f t="shared" si="10"/>
        <v>1339</v>
      </c>
      <c r="T19" s="44">
        <f t="shared" si="11"/>
        <v>598</v>
      </c>
      <c r="U19" s="44">
        <f t="shared" si="12"/>
        <v>4778</v>
      </c>
      <c r="V19" s="44">
        <f t="shared" si="13"/>
        <v>0</v>
      </c>
      <c r="W19" s="52">
        <f t="shared" si="14"/>
        <v>14040</v>
      </c>
      <c r="X19" s="44">
        <f t="shared" si="15"/>
        <v>14040</v>
      </c>
      <c r="Y19" s="40"/>
      <c r="Z19" s="38">
        <v>889</v>
      </c>
      <c r="AA19" s="38">
        <v>52</v>
      </c>
      <c r="AB19" s="38">
        <v>598</v>
      </c>
      <c r="AC19" s="38">
        <v>89</v>
      </c>
      <c r="AD19" s="38">
        <v>328</v>
      </c>
      <c r="AE19" s="38">
        <v>585</v>
      </c>
      <c r="AF19" s="38">
        <v>2600</v>
      </c>
      <c r="AG19" s="38">
        <v>258</v>
      </c>
      <c r="AH19" s="38">
        <v>16</v>
      </c>
      <c r="AI19" s="38">
        <v>772</v>
      </c>
      <c r="AJ19" s="38">
        <v>257</v>
      </c>
      <c r="AK19" s="38">
        <v>366</v>
      </c>
      <c r="AL19" s="38">
        <v>238</v>
      </c>
      <c r="AM19" s="38">
        <v>154</v>
      </c>
      <c r="AN19" s="38">
        <v>169</v>
      </c>
      <c r="AO19" s="38">
        <v>1874</v>
      </c>
      <c r="AP19" s="38">
        <v>451</v>
      </c>
      <c r="AQ19" s="38">
        <v>1218</v>
      </c>
      <c r="AR19" s="38">
        <v>666</v>
      </c>
      <c r="AS19" s="38">
        <v>393</v>
      </c>
      <c r="AT19" s="38">
        <v>764</v>
      </c>
      <c r="AU19" s="38">
        <v>182</v>
      </c>
      <c r="AV19" s="38">
        <v>338</v>
      </c>
      <c r="AW19" s="38">
        <v>783</v>
      </c>
      <c r="AX19" s="38"/>
      <c r="AY19" s="38">
        <v>14040</v>
      </c>
      <c r="AZ19" s="39">
        <v>0</v>
      </c>
    </row>
    <row r="20" spans="2:52" x14ac:dyDescent="0.15">
      <c r="B20" s="54" t="s">
        <v>260</v>
      </c>
      <c r="C20" s="55" t="s">
        <v>257</v>
      </c>
      <c r="D20" s="1" t="s">
        <v>9</v>
      </c>
      <c r="E20" s="1" t="s">
        <v>77</v>
      </c>
      <c r="F20" s="1" t="s">
        <v>235</v>
      </c>
      <c r="G20" s="1" t="s">
        <v>231</v>
      </c>
      <c r="H20" s="37" t="s">
        <v>197</v>
      </c>
      <c r="I20" s="44">
        <f t="shared" si="0"/>
        <v>806</v>
      </c>
      <c r="J20" s="44">
        <f t="shared" si="1"/>
        <v>215</v>
      </c>
      <c r="K20" s="44">
        <f t="shared" si="2"/>
        <v>188</v>
      </c>
      <c r="L20" s="44">
        <f t="shared" si="3"/>
        <v>270</v>
      </c>
      <c r="M20" s="44">
        <f t="shared" si="4"/>
        <v>1947</v>
      </c>
      <c r="N20" s="44">
        <f t="shared" si="5"/>
        <v>640</v>
      </c>
      <c r="O20" s="44">
        <f t="shared" si="6"/>
        <v>294</v>
      </c>
      <c r="P20" s="44">
        <f t="shared" si="7"/>
        <v>1387</v>
      </c>
      <c r="Q20" s="44">
        <f t="shared" si="8"/>
        <v>259</v>
      </c>
      <c r="R20" s="44">
        <f t="shared" si="9"/>
        <v>50</v>
      </c>
      <c r="S20" s="44">
        <f t="shared" si="10"/>
        <v>1299</v>
      </c>
      <c r="T20" s="44">
        <f t="shared" si="11"/>
        <v>174</v>
      </c>
      <c r="U20" s="44">
        <f t="shared" si="12"/>
        <v>1381</v>
      </c>
      <c r="V20" s="44">
        <f t="shared" si="13"/>
        <v>0</v>
      </c>
      <c r="W20" s="52">
        <f t="shared" si="14"/>
        <v>8910</v>
      </c>
      <c r="X20" s="44">
        <f t="shared" si="15"/>
        <v>8910</v>
      </c>
      <c r="Y20" s="40"/>
      <c r="Z20" s="38">
        <v>747</v>
      </c>
      <c r="AA20" s="38">
        <v>59</v>
      </c>
      <c r="AB20" s="38">
        <v>174</v>
      </c>
      <c r="AC20" s="38">
        <v>78</v>
      </c>
      <c r="AD20" s="38">
        <v>137</v>
      </c>
      <c r="AE20" s="38">
        <v>188</v>
      </c>
      <c r="AF20" s="38">
        <v>424</v>
      </c>
      <c r="AG20" s="38">
        <v>270</v>
      </c>
      <c r="AH20" s="38">
        <v>50</v>
      </c>
      <c r="AI20" s="38">
        <v>583</v>
      </c>
      <c r="AJ20" s="38">
        <v>82</v>
      </c>
      <c r="AK20" s="38">
        <v>12</v>
      </c>
      <c r="AL20" s="38">
        <v>259</v>
      </c>
      <c r="AM20" s="38">
        <v>162</v>
      </c>
      <c r="AN20" s="38">
        <v>132</v>
      </c>
      <c r="AO20" s="38">
        <v>1387</v>
      </c>
      <c r="AP20" s="38">
        <v>446</v>
      </c>
      <c r="AQ20" s="38">
        <v>1166</v>
      </c>
      <c r="AR20" s="38">
        <v>335</v>
      </c>
      <c r="AS20" s="38">
        <v>379</v>
      </c>
      <c r="AT20" s="38">
        <v>699</v>
      </c>
      <c r="AU20" s="38">
        <v>221</v>
      </c>
      <c r="AV20" s="38">
        <v>640</v>
      </c>
      <c r="AW20" s="38">
        <v>280</v>
      </c>
      <c r="AX20" s="38"/>
      <c r="AY20" s="38">
        <v>8910</v>
      </c>
      <c r="AZ20" s="39">
        <v>0</v>
      </c>
    </row>
    <row r="21" spans="2:52" x14ac:dyDescent="0.15">
      <c r="B21" s="54" t="s">
        <v>261</v>
      </c>
      <c r="C21" s="55" t="s">
        <v>246</v>
      </c>
      <c r="D21" s="1" t="s">
        <v>10</v>
      </c>
      <c r="E21" s="1" t="s">
        <v>78</v>
      </c>
      <c r="F21" s="1" t="s">
        <v>235</v>
      </c>
      <c r="G21" s="1" t="s">
        <v>231</v>
      </c>
      <c r="H21" s="37" t="s">
        <v>198</v>
      </c>
      <c r="I21" s="44">
        <f t="shared" si="0"/>
        <v>908</v>
      </c>
      <c r="J21" s="44">
        <f t="shared" si="1"/>
        <v>339</v>
      </c>
      <c r="K21" s="44">
        <f t="shared" si="2"/>
        <v>107</v>
      </c>
      <c r="L21" s="44">
        <f t="shared" si="3"/>
        <v>72</v>
      </c>
      <c r="M21" s="44">
        <f t="shared" si="4"/>
        <v>946</v>
      </c>
      <c r="N21" s="44">
        <f t="shared" si="5"/>
        <v>156</v>
      </c>
      <c r="O21" s="44">
        <f t="shared" si="6"/>
        <v>208</v>
      </c>
      <c r="P21" s="44">
        <f t="shared" si="7"/>
        <v>1143</v>
      </c>
      <c r="Q21" s="44">
        <f t="shared" si="8"/>
        <v>248</v>
      </c>
      <c r="R21" s="44">
        <f t="shared" si="9"/>
        <v>36</v>
      </c>
      <c r="S21" s="44">
        <f t="shared" si="10"/>
        <v>445</v>
      </c>
      <c r="T21" s="44">
        <f t="shared" si="11"/>
        <v>462</v>
      </c>
      <c r="U21" s="44">
        <f t="shared" si="12"/>
        <v>655</v>
      </c>
      <c r="V21" s="44">
        <f t="shared" si="13"/>
        <v>0</v>
      </c>
      <c r="W21" s="52">
        <f t="shared" si="14"/>
        <v>5725</v>
      </c>
      <c r="X21" s="44">
        <f t="shared" si="15"/>
        <v>5725</v>
      </c>
      <c r="Y21" s="40"/>
      <c r="Z21" s="38">
        <v>792</v>
      </c>
      <c r="AA21" s="38">
        <v>116</v>
      </c>
      <c r="AB21" s="38">
        <v>462</v>
      </c>
      <c r="AC21" s="38">
        <v>136</v>
      </c>
      <c r="AD21" s="38">
        <v>203</v>
      </c>
      <c r="AE21" s="38">
        <v>107</v>
      </c>
      <c r="AF21" s="38">
        <v>241</v>
      </c>
      <c r="AG21" s="38">
        <v>72</v>
      </c>
      <c r="AH21" s="38">
        <v>36</v>
      </c>
      <c r="AI21" s="38">
        <v>223</v>
      </c>
      <c r="AJ21" s="38">
        <v>29</v>
      </c>
      <c r="AK21" s="38">
        <v>17</v>
      </c>
      <c r="AL21" s="38">
        <v>248</v>
      </c>
      <c r="AM21" s="38">
        <v>158</v>
      </c>
      <c r="AN21" s="38">
        <v>50</v>
      </c>
      <c r="AO21" s="38">
        <v>1143</v>
      </c>
      <c r="AP21" s="38">
        <v>208</v>
      </c>
      <c r="AQ21" s="38">
        <v>651</v>
      </c>
      <c r="AR21" s="38">
        <v>87</v>
      </c>
      <c r="AS21" s="38">
        <v>177</v>
      </c>
      <c r="AT21" s="38">
        <v>223</v>
      </c>
      <c r="AU21" s="38">
        <v>45</v>
      </c>
      <c r="AV21" s="38">
        <v>156</v>
      </c>
      <c r="AW21" s="38">
        <v>145</v>
      </c>
      <c r="AX21" s="38"/>
      <c r="AY21" s="38">
        <v>5725</v>
      </c>
      <c r="AZ21" s="39">
        <v>0</v>
      </c>
    </row>
    <row r="22" spans="2:52" x14ac:dyDescent="0.15">
      <c r="B22" s="54" t="s">
        <v>262</v>
      </c>
      <c r="C22" s="55" t="s">
        <v>246</v>
      </c>
      <c r="D22" s="1" t="s">
        <v>11</v>
      </c>
      <c r="E22" s="1" t="s">
        <v>79</v>
      </c>
      <c r="F22" s="1" t="s">
        <v>235</v>
      </c>
      <c r="G22" s="1" t="s">
        <v>231</v>
      </c>
      <c r="H22" s="37" t="s">
        <v>199</v>
      </c>
      <c r="I22" s="44">
        <f t="shared" si="0"/>
        <v>414</v>
      </c>
      <c r="J22" s="44">
        <f t="shared" si="1"/>
        <v>176</v>
      </c>
      <c r="K22" s="44">
        <f t="shared" si="2"/>
        <v>74</v>
      </c>
      <c r="L22" s="44">
        <f t="shared" si="3"/>
        <v>112</v>
      </c>
      <c r="M22" s="44">
        <f t="shared" si="4"/>
        <v>428</v>
      </c>
      <c r="N22" s="44">
        <f t="shared" si="5"/>
        <v>71</v>
      </c>
      <c r="O22" s="44">
        <f t="shared" si="6"/>
        <v>148</v>
      </c>
      <c r="P22" s="44">
        <f t="shared" si="7"/>
        <v>468</v>
      </c>
      <c r="Q22" s="44">
        <f t="shared" si="8"/>
        <v>167</v>
      </c>
      <c r="R22" s="44">
        <f t="shared" si="9"/>
        <v>13</v>
      </c>
      <c r="S22" s="44">
        <f t="shared" si="10"/>
        <v>182</v>
      </c>
      <c r="T22" s="44">
        <f t="shared" si="11"/>
        <v>180</v>
      </c>
      <c r="U22" s="44">
        <f t="shared" si="12"/>
        <v>461</v>
      </c>
      <c r="V22" s="44">
        <f t="shared" si="13"/>
        <v>0</v>
      </c>
      <c r="W22" s="52">
        <f t="shared" si="14"/>
        <v>2894</v>
      </c>
      <c r="X22" s="44">
        <f t="shared" si="15"/>
        <v>2894</v>
      </c>
      <c r="Y22" s="40"/>
      <c r="Z22" s="38">
        <v>372</v>
      </c>
      <c r="AA22" s="38">
        <v>42</v>
      </c>
      <c r="AB22" s="38">
        <v>180</v>
      </c>
      <c r="AC22" s="38">
        <v>92</v>
      </c>
      <c r="AD22" s="38">
        <v>84</v>
      </c>
      <c r="AE22" s="38">
        <v>74</v>
      </c>
      <c r="AF22" s="38">
        <v>122</v>
      </c>
      <c r="AG22" s="38">
        <v>112</v>
      </c>
      <c r="AH22" s="38">
        <v>13</v>
      </c>
      <c r="AI22" s="38">
        <v>237</v>
      </c>
      <c r="AJ22" s="38">
        <v>11</v>
      </c>
      <c r="AK22" s="38">
        <v>3</v>
      </c>
      <c r="AL22" s="38">
        <v>167</v>
      </c>
      <c r="AM22" s="38">
        <v>59</v>
      </c>
      <c r="AN22" s="38">
        <v>89</v>
      </c>
      <c r="AO22" s="38">
        <v>468</v>
      </c>
      <c r="AP22" s="38">
        <v>90</v>
      </c>
      <c r="AQ22" s="38">
        <v>327</v>
      </c>
      <c r="AR22" s="38">
        <v>11</v>
      </c>
      <c r="AS22" s="38">
        <v>88</v>
      </c>
      <c r="AT22" s="38">
        <v>81</v>
      </c>
      <c r="AU22" s="38">
        <v>13</v>
      </c>
      <c r="AV22" s="38">
        <v>71</v>
      </c>
      <c r="AW22" s="38">
        <v>88</v>
      </c>
      <c r="AX22" s="38"/>
      <c r="AY22" s="38">
        <v>2894</v>
      </c>
      <c r="AZ22" s="39">
        <v>0</v>
      </c>
    </row>
    <row r="23" spans="2:52" x14ac:dyDescent="0.15">
      <c r="B23" s="54" t="s">
        <v>263</v>
      </c>
      <c r="C23" s="55" t="s">
        <v>246</v>
      </c>
      <c r="D23" s="1" t="s">
        <v>12</v>
      </c>
      <c r="E23" s="1" t="s">
        <v>80</v>
      </c>
      <c r="F23" s="1" t="s">
        <v>235</v>
      </c>
      <c r="G23" s="1" t="s">
        <v>231</v>
      </c>
      <c r="H23" s="37" t="s">
        <v>200</v>
      </c>
      <c r="I23" s="44">
        <f t="shared" si="0"/>
        <v>454</v>
      </c>
      <c r="J23" s="44">
        <f t="shared" si="1"/>
        <v>148</v>
      </c>
      <c r="K23" s="44">
        <f t="shared" si="2"/>
        <v>77</v>
      </c>
      <c r="L23" s="44">
        <f t="shared" si="3"/>
        <v>25</v>
      </c>
      <c r="M23" s="44">
        <f t="shared" si="4"/>
        <v>582</v>
      </c>
      <c r="N23" s="44">
        <f t="shared" si="5"/>
        <v>78</v>
      </c>
      <c r="O23" s="44">
        <f t="shared" si="6"/>
        <v>78</v>
      </c>
      <c r="P23" s="44">
        <f t="shared" si="7"/>
        <v>317</v>
      </c>
      <c r="Q23" s="44">
        <f t="shared" si="8"/>
        <v>172</v>
      </c>
      <c r="R23" s="44">
        <f t="shared" si="9"/>
        <v>9</v>
      </c>
      <c r="S23" s="44">
        <f t="shared" si="10"/>
        <v>158</v>
      </c>
      <c r="T23" s="44">
        <f t="shared" si="11"/>
        <v>571</v>
      </c>
      <c r="U23" s="44">
        <f t="shared" si="12"/>
        <v>441</v>
      </c>
      <c r="V23" s="44">
        <f t="shared" si="13"/>
        <v>0</v>
      </c>
      <c r="W23" s="52">
        <f t="shared" si="14"/>
        <v>3110</v>
      </c>
      <c r="X23" s="44">
        <f t="shared" si="15"/>
        <v>3110</v>
      </c>
      <c r="Y23" s="40"/>
      <c r="Z23" s="38">
        <v>419</v>
      </c>
      <c r="AA23" s="38">
        <v>35</v>
      </c>
      <c r="AB23" s="38">
        <v>571</v>
      </c>
      <c r="AC23" s="38">
        <v>78</v>
      </c>
      <c r="AD23" s="38">
        <v>70</v>
      </c>
      <c r="AE23" s="38">
        <v>77</v>
      </c>
      <c r="AF23" s="38">
        <v>145</v>
      </c>
      <c r="AG23" s="38">
        <v>25</v>
      </c>
      <c r="AH23" s="38">
        <v>9</v>
      </c>
      <c r="AI23" s="38">
        <v>117</v>
      </c>
      <c r="AJ23" s="38">
        <v>16</v>
      </c>
      <c r="AK23" s="38">
        <v>1</v>
      </c>
      <c r="AL23" s="38">
        <v>172</v>
      </c>
      <c r="AM23" s="38">
        <v>53</v>
      </c>
      <c r="AN23" s="38">
        <v>25</v>
      </c>
      <c r="AO23" s="38">
        <v>317</v>
      </c>
      <c r="AP23" s="38">
        <v>118</v>
      </c>
      <c r="AQ23" s="38">
        <v>440</v>
      </c>
      <c r="AR23" s="38">
        <v>24</v>
      </c>
      <c r="AS23" s="38">
        <v>48</v>
      </c>
      <c r="AT23" s="38">
        <v>94</v>
      </c>
      <c r="AU23" s="38">
        <v>16</v>
      </c>
      <c r="AV23" s="38">
        <v>78</v>
      </c>
      <c r="AW23" s="38">
        <v>162</v>
      </c>
      <c r="AX23" s="38"/>
      <c r="AY23" s="38">
        <v>3110</v>
      </c>
      <c r="AZ23" s="39">
        <v>0</v>
      </c>
    </row>
    <row r="24" spans="2:52" x14ac:dyDescent="0.15">
      <c r="B24" s="54" t="s">
        <v>264</v>
      </c>
      <c r="C24" s="55" t="s">
        <v>246</v>
      </c>
      <c r="D24" s="1" t="s">
        <v>13</v>
      </c>
      <c r="E24" s="1" t="s">
        <v>81</v>
      </c>
      <c r="F24" s="1" t="s">
        <v>235</v>
      </c>
      <c r="G24" s="1" t="s">
        <v>231</v>
      </c>
      <c r="H24" s="37" t="s">
        <v>201</v>
      </c>
      <c r="I24" s="44">
        <f t="shared" si="0"/>
        <v>264</v>
      </c>
      <c r="J24" s="44">
        <f t="shared" si="1"/>
        <v>132</v>
      </c>
      <c r="K24" s="44">
        <f t="shared" si="2"/>
        <v>97</v>
      </c>
      <c r="L24" s="44">
        <f t="shared" si="3"/>
        <v>57</v>
      </c>
      <c r="M24" s="44">
        <f t="shared" si="4"/>
        <v>198</v>
      </c>
      <c r="N24" s="44">
        <f t="shared" si="5"/>
        <v>27</v>
      </c>
      <c r="O24" s="44">
        <f t="shared" si="6"/>
        <v>40</v>
      </c>
      <c r="P24" s="44">
        <f t="shared" si="7"/>
        <v>190</v>
      </c>
      <c r="Q24" s="44">
        <f t="shared" si="8"/>
        <v>88</v>
      </c>
      <c r="R24" s="44">
        <f t="shared" si="9"/>
        <v>9</v>
      </c>
      <c r="S24" s="44">
        <f t="shared" si="10"/>
        <v>116</v>
      </c>
      <c r="T24" s="44">
        <f t="shared" si="11"/>
        <v>611</v>
      </c>
      <c r="U24" s="44">
        <f t="shared" si="12"/>
        <v>562</v>
      </c>
      <c r="V24" s="44">
        <f t="shared" si="13"/>
        <v>0</v>
      </c>
      <c r="W24" s="52">
        <f t="shared" si="14"/>
        <v>2391</v>
      </c>
      <c r="X24" s="44">
        <f t="shared" si="15"/>
        <v>2391</v>
      </c>
      <c r="Y24" s="40"/>
      <c r="Z24" s="38">
        <v>237</v>
      </c>
      <c r="AA24" s="38">
        <v>27</v>
      </c>
      <c r="AB24" s="38">
        <v>611</v>
      </c>
      <c r="AC24" s="38">
        <v>74</v>
      </c>
      <c r="AD24" s="38">
        <v>58</v>
      </c>
      <c r="AE24" s="38">
        <v>97</v>
      </c>
      <c r="AF24" s="38">
        <v>111</v>
      </c>
      <c r="AG24" s="38">
        <v>57</v>
      </c>
      <c r="AH24" s="38">
        <v>9</v>
      </c>
      <c r="AI24" s="38">
        <v>121</v>
      </c>
      <c r="AJ24" s="38">
        <v>6</v>
      </c>
      <c r="AK24" s="38">
        <v>3</v>
      </c>
      <c r="AL24" s="38">
        <v>88</v>
      </c>
      <c r="AM24" s="38">
        <v>22</v>
      </c>
      <c r="AN24" s="38">
        <v>18</v>
      </c>
      <c r="AO24" s="38">
        <v>190</v>
      </c>
      <c r="AP24" s="38">
        <v>31</v>
      </c>
      <c r="AQ24" s="38">
        <v>148</v>
      </c>
      <c r="AR24" s="38">
        <v>19</v>
      </c>
      <c r="AS24" s="38">
        <v>49</v>
      </c>
      <c r="AT24" s="38">
        <v>62</v>
      </c>
      <c r="AU24" s="38">
        <v>5</v>
      </c>
      <c r="AV24" s="38">
        <v>27</v>
      </c>
      <c r="AW24" s="38">
        <v>321</v>
      </c>
      <c r="AX24" s="38"/>
      <c r="AY24" s="38">
        <v>2391</v>
      </c>
      <c r="AZ24" s="39">
        <v>0</v>
      </c>
    </row>
    <row r="25" spans="2:52" x14ac:dyDescent="0.15">
      <c r="B25" s="54" t="s">
        <v>265</v>
      </c>
      <c r="C25" s="55" t="s">
        <v>246</v>
      </c>
      <c r="D25" s="1" t="s">
        <v>14</v>
      </c>
      <c r="E25" s="1" t="s">
        <v>82</v>
      </c>
      <c r="F25" s="1" t="s">
        <v>235</v>
      </c>
      <c r="G25" s="1" t="s">
        <v>231</v>
      </c>
      <c r="H25" s="37" t="s">
        <v>202</v>
      </c>
      <c r="I25" s="44">
        <f t="shared" si="0"/>
        <v>293</v>
      </c>
      <c r="J25" s="44">
        <f t="shared" si="1"/>
        <v>76</v>
      </c>
      <c r="K25" s="44">
        <f t="shared" si="2"/>
        <v>57</v>
      </c>
      <c r="L25" s="44">
        <f t="shared" si="3"/>
        <v>20</v>
      </c>
      <c r="M25" s="44">
        <f t="shared" si="4"/>
        <v>304</v>
      </c>
      <c r="N25" s="44">
        <f t="shared" si="5"/>
        <v>81</v>
      </c>
      <c r="O25" s="44">
        <f t="shared" si="6"/>
        <v>54</v>
      </c>
      <c r="P25" s="44">
        <f t="shared" si="7"/>
        <v>175</v>
      </c>
      <c r="Q25" s="44">
        <f t="shared" si="8"/>
        <v>94</v>
      </c>
      <c r="R25" s="44">
        <f t="shared" si="9"/>
        <v>7</v>
      </c>
      <c r="S25" s="44">
        <f t="shared" si="10"/>
        <v>267</v>
      </c>
      <c r="T25" s="44">
        <f t="shared" si="11"/>
        <v>130</v>
      </c>
      <c r="U25" s="44">
        <f t="shared" si="12"/>
        <v>478</v>
      </c>
      <c r="V25" s="44">
        <f t="shared" si="13"/>
        <v>0</v>
      </c>
      <c r="W25" s="52">
        <f t="shared" si="14"/>
        <v>2036</v>
      </c>
      <c r="X25" s="44">
        <f t="shared" si="15"/>
        <v>2036</v>
      </c>
      <c r="Y25" s="40"/>
      <c r="Z25" s="38">
        <v>202</v>
      </c>
      <c r="AA25" s="38">
        <v>91</v>
      </c>
      <c r="AB25" s="38">
        <v>130</v>
      </c>
      <c r="AC25" s="38">
        <v>35</v>
      </c>
      <c r="AD25" s="38">
        <v>41</v>
      </c>
      <c r="AE25" s="38">
        <v>57</v>
      </c>
      <c r="AF25" s="38">
        <v>73</v>
      </c>
      <c r="AG25" s="38">
        <v>20</v>
      </c>
      <c r="AH25" s="38">
        <v>7</v>
      </c>
      <c r="AI25" s="38">
        <v>174</v>
      </c>
      <c r="AJ25" s="38">
        <v>11</v>
      </c>
      <c r="AK25" s="38">
        <v>6</v>
      </c>
      <c r="AL25" s="38">
        <v>94</v>
      </c>
      <c r="AM25" s="38">
        <v>20</v>
      </c>
      <c r="AN25" s="38">
        <v>34</v>
      </c>
      <c r="AO25" s="38">
        <v>175</v>
      </c>
      <c r="AP25" s="38">
        <v>56</v>
      </c>
      <c r="AQ25" s="38">
        <v>195</v>
      </c>
      <c r="AR25" s="38">
        <v>53</v>
      </c>
      <c r="AS25" s="38">
        <v>118</v>
      </c>
      <c r="AT25" s="38">
        <v>105</v>
      </c>
      <c r="AU25" s="38">
        <v>44</v>
      </c>
      <c r="AV25" s="38">
        <v>81</v>
      </c>
      <c r="AW25" s="38">
        <v>214</v>
      </c>
      <c r="AX25" s="38"/>
      <c r="AY25" s="38">
        <v>2036</v>
      </c>
      <c r="AZ25" s="39">
        <v>0</v>
      </c>
    </row>
    <row r="26" spans="2:52" x14ac:dyDescent="0.15">
      <c r="B26" s="54" t="s">
        <v>266</v>
      </c>
      <c r="C26" s="55" t="s">
        <v>246</v>
      </c>
      <c r="D26" s="1" t="s">
        <v>15</v>
      </c>
      <c r="E26" s="1" t="s">
        <v>83</v>
      </c>
      <c r="F26" s="1" t="s">
        <v>235</v>
      </c>
      <c r="G26" s="1" t="s">
        <v>231</v>
      </c>
      <c r="H26" s="37" t="s">
        <v>203</v>
      </c>
      <c r="I26" s="44">
        <f t="shared" si="0"/>
        <v>841</v>
      </c>
      <c r="J26" s="44">
        <f t="shared" si="1"/>
        <v>247</v>
      </c>
      <c r="K26" s="44">
        <f t="shared" si="2"/>
        <v>105</v>
      </c>
      <c r="L26" s="44">
        <f t="shared" si="3"/>
        <v>43</v>
      </c>
      <c r="M26" s="44">
        <f t="shared" si="4"/>
        <v>1190</v>
      </c>
      <c r="N26" s="44">
        <f t="shared" si="5"/>
        <v>259</v>
      </c>
      <c r="O26" s="44">
        <f t="shared" si="6"/>
        <v>173</v>
      </c>
      <c r="P26" s="44">
        <f t="shared" si="7"/>
        <v>529</v>
      </c>
      <c r="Q26" s="44">
        <f t="shared" si="8"/>
        <v>222</v>
      </c>
      <c r="R26" s="44">
        <f t="shared" si="9"/>
        <v>24</v>
      </c>
      <c r="S26" s="44">
        <f t="shared" si="10"/>
        <v>858</v>
      </c>
      <c r="T26" s="44">
        <f t="shared" si="11"/>
        <v>116</v>
      </c>
      <c r="U26" s="44">
        <f t="shared" si="12"/>
        <v>863</v>
      </c>
      <c r="V26" s="44">
        <f t="shared" si="13"/>
        <v>0</v>
      </c>
      <c r="W26" s="52">
        <f t="shared" si="14"/>
        <v>5470</v>
      </c>
      <c r="X26" s="44">
        <f t="shared" si="15"/>
        <v>5470</v>
      </c>
      <c r="Y26" s="40"/>
      <c r="Z26" s="38">
        <v>720</v>
      </c>
      <c r="AA26" s="38">
        <v>121</v>
      </c>
      <c r="AB26" s="38">
        <v>116</v>
      </c>
      <c r="AC26" s="38">
        <v>136</v>
      </c>
      <c r="AD26" s="38">
        <v>111</v>
      </c>
      <c r="AE26" s="38">
        <v>105</v>
      </c>
      <c r="AF26" s="38">
        <v>268</v>
      </c>
      <c r="AG26" s="38">
        <v>43</v>
      </c>
      <c r="AH26" s="38">
        <v>24</v>
      </c>
      <c r="AI26" s="38">
        <v>359</v>
      </c>
      <c r="AJ26" s="38">
        <v>22</v>
      </c>
      <c r="AK26" s="38">
        <v>11</v>
      </c>
      <c r="AL26" s="38">
        <v>222</v>
      </c>
      <c r="AM26" s="38">
        <v>61</v>
      </c>
      <c r="AN26" s="38">
        <v>112</v>
      </c>
      <c r="AO26" s="38">
        <v>529</v>
      </c>
      <c r="AP26" s="38">
        <v>227</v>
      </c>
      <c r="AQ26" s="38">
        <v>693</v>
      </c>
      <c r="AR26" s="38">
        <v>270</v>
      </c>
      <c r="AS26" s="38">
        <v>387</v>
      </c>
      <c r="AT26" s="38">
        <v>326</v>
      </c>
      <c r="AU26" s="38">
        <v>145</v>
      </c>
      <c r="AV26" s="38">
        <v>259</v>
      </c>
      <c r="AW26" s="38">
        <v>203</v>
      </c>
      <c r="AX26" s="38"/>
      <c r="AY26" s="38">
        <v>5470</v>
      </c>
      <c r="AZ26" s="39">
        <v>0</v>
      </c>
    </row>
    <row r="27" spans="2:52" x14ac:dyDescent="0.15">
      <c r="B27" s="54" t="s">
        <v>267</v>
      </c>
      <c r="C27" s="55" t="s">
        <v>268</v>
      </c>
      <c r="D27" s="1" t="s">
        <v>16</v>
      </c>
      <c r="E27" s="1" t="s">
        <v>84</v>
      </c>
      <c r="F27" s="1" t="s">
        <v>235</v>
      </c>
      <c r="G27" s="1" t="s">
        <v>231</v>
      </c>
      <c r="H27" s="37" t="s">
        <v>204</v>
      </c>
      <c r="I27" s="44">
        <f t="shared" si="0"/>
        <v>617</v>
      </c>
      <c r="J27" s="44">
        <f t="shared" si="1"/>
        <v>493</v>
      </c>
      <c r="K27" s="44">
        <f t="shared" si="2"/>
        <v>243</v>
      </c>
      <c r="L27" s="44">
        <f t="shared" si="3"/>
        <v>84</v>
      </c>
      <c r="M27" s="44">
        <f t="shared" si="4"/>
        <v>847</v>
      </c>
      <c r="N27" s="44">
        <f t="shared" si="5"/>
        <v>351</v>
      </c>
      <c r="O27" s="44">
        <f t="shared" si="6"/>
        <v>157</v>
      </c>
      <c r="P27" s="44">
        <f t="shared" si="7"/>
        <v>784</v>
      </c>
      <c r="Q27" s="44">
        <f t="shared" si="8"/>
        <v>832</v>
      </c>
      <c r="R27" s="44">
        <f t="shared" si="9"/>
        <v>24</v>
      </c>
      <c r="S27" s="44">
        <f t="shared" si="10"/>
        <v>316</v>
      </c>
      <c r="T27" s="44">
        <f t="shared" si="11"/>
        <v>656</v>
      </c>
      <c r="U27" s="44">
        <f t="shared" si="12"/>
        <v>997</v>
      </c>
      <c r="V27" s="44">
        <f t="shared" si="13"/>
        <v>0</v>
      </c>
      <c r="W27" s="52">
        <f t="shared" si="14"/>
        <v>6401</v>
      </c>
      <c r="X27" s="44">
        <f t="shared" si="15"/>
        <v>6401</v>
      </c>
      <c r="Y27" s="40"/>
      <c r="Z27" s="38">
        <v>531</v>
      </c>
      <c r="AA27" s="38">
        <v>86</v>
      </c>
      <c r="AB27" s="38">
        <v>656</v>
      </c>
      <c r="AC27" s="38">
        <v>217</v>
      </c>
      <c r="AD27" s="38">
        <v>276</v>
      </c>
      <c r="AE27" s="38">
        <v>243</v>
      </c>
      <c r="AF27" s="38">
        <v>272</v>
      </c>
      <c r="AG27" s="38">
        <v>84</v>
      </c>
      <c r="AH27" s="38">
        <v>24</v>
      </c>
      <c r="AI27" s="38">
        <v>454</v>
      </c>
      <c r="AJ27" s="38">
        <v>102</v>
      </c>
      <c r="AK27" s="38">
        <v>10</v>
      </c>
      <c r="AL27" s="38">
        <v>832</v>
      </c>
      <c r="AM27" s="38">
        <v>84</v>
      </c>
      <c r="AN27" s="38">
        <v>73</v>
      </c>
      <c r="AO27" s="38">
        <v>784</v>
      </c>
      <c r="AP27" s="38">
        <v>188</v>
      </c>
      <c r="AQ27" s="38">
        <v>606</v>
      </c>
      <c r="AR27" s="38">
        <v>53</v>
      </c>
      <c r="AS27" s="38">
        <v>84</v>
      </c>
      <c r="AT27" s="38">
        <v>215</v>
      </c>
      <c r="AU27" s="38">
        <v>17</v>
      </c>
      <c r="AV27" s="38">
        <v>351</v>
      </c>
      <c r="AW27" s="38">
        <v>159</v>
      </c>
      <c r="AX27" s="38"/>
      <c r="AY27" s="38">
        <v>6401</v>
      </c>
      <c r="AZ27" s="39">
        <v>0</v>
      </c>
    </row>
    <row r="28" spans="2:52" x14ac:dyDescent="0.15">
      <c r="B28" s="54" t="s">
        <v>269</v>
      </c>
      <c r="C28" s="55" t="s">
        <v>246</v>
      </c>
      <c r="D28" s="1" t="s">
        <v>17</v>
      </c>
      <c r="E28" s="1" t="s">
        <v>85</v>
      </c>
      <c r="F28" s="1" t="s">
        <v>235</v>
      </c>
      <c r="G28" s="1" t="s">
        <v>231</v>
      </c>
      <c r="H28" s="37" t="s">
        <v>205</v>
      </c>
      <c r="I28" s="44">
        <f t="shared" si="0"/>
        <v>1889</v>
      </c>
      <c r="J28" s="44">
        <f t="shared" si="1"/>
        <v>623</v>
      </c>
      <c r="K28" s="44">
        <f t="shared" si="2"/>
        <v>510</v>
      </c>
      <c r="L28" s="44">
        <f t="shared" si="3"/>
        <v>190</v>
      </c>
      <c r="M28" s="44">
        <f t="shared" si="4"/>
        <v>1577</v>
      </c>
      <c r="N28" s="44">
        <f t="shared" si="5"/>
        <v>1211</v>
      </c>
      <c r="O28" s="44">
        <f t="shared" si="6"/>
        <v>298</v>
      </c>
      <c r="P28" s="44">
        <f t="shared" si="7"/>
        <v>1108</v>
      </c>
      <c r="Q28" s="44">
        <f t="shared" si="8"/>
        <v>256</v>
      </c>
      <c r="R28" s="44">
        <f t="shared" si="9"/>
        <v>34</v>
      </c>
      <c r="S28" s="44">
        <f t="shared" si="10"/>
        <v>815</v>
      </c>
      <c r="T28" s="44">
        <f t="shared" si="11"/>
        <v>312</v>
      </c>
      <c r="U28" s="44">
        <f t="shared" si="12"/>
        <v>1608</v>
      </c>
      <c r="V28" s="44">
        <f t="shared" si="13"/>
        <v>0</v>
      </c>
      <c r="W28" s="52">
        <f t="shared" si="14"/>
        <v>10431</v>
      </c>
      <c r="X28" s="44">
        <f t="shared" si="15"/>
        <v>10431</v>
      </c>
      <c r="Y28" s="40"/>
      <c r="Z28" s="38">
        <v>1303</v>
      </c>
      <c r="AA28" s="38">
        <v>586</v>
      </c>
      <c r="AB28" s="38">
        <v>312</v>
      </c>
      <c r="AC28" s="38">
        <v>315</v>
      </c>
      <c r="AD28" s="38">
        <v>308</v>
      </c>
      <c r="AE28" s="38">
        <v>510</v>
      </c>
      <c r="AF28" s="38">
        <v>347</v>
      </c>
      <c r="AG28" s="38">
        <v>190</v>
      </c>
      <c r="AH28" s="38">
        <v>34</v>
      </c>
      <c r="AI28" s="38">
        <v>746</v>
      </c>
      <c r="AJ28" s="38">
        <v>117</v>
      </c>
      <c r="AK28" s="38">
        <v>19</v>
      </c>
      <c r="AL28" s="38">
        <v>256</v>
      </c>
      <c r="AM28" s="38">
        <v>159</v>
      </c>
      <c r="AN28" s="38">
        <v>139</v>
      </c>
      <c r="AO28" s="38">
        <v>1108</v>
      </c>
      <c r="AP28" s="38">
        <v>307</v>
      </c>
      <c r="AQ28" s="38">
        <v>1120</v>
      </c>
      <c r="AR28" s="38">
        <v>150</v>
      </c>
      <c r="AS28" s="38">
        <v>147</v>
      </c>
      <c r="AT28" s="38">
        <v>612</v>
      </c>
      <c r="AU28" s="38">
        <v>56</v>
      </c>
      <c r="AV28" s="38">
        <v>1211</v>
      </c>
      <c r="AW28" s="38">
        <v>379</v>
      </c>
      <c r="AX28" s="38"/>
      <c r="AY28" s="38">
        <v>10431</v>
      </c>
      <c r="AZ28" s="39">
        <v>0</v>
      </c>
    </row>
    <row r="29" spans="2:52" x14ac:dyDescent="0.15">
      <c r="B29" s="54" t="s">
        <v>270</v>
      </c>
      <c r="C29" s="55" t="s">
        <v>268</v>
      </c>
      <c r="D29" s="1" t="s">
        <v>18</v>
      </c>
      <c r="E29" s="1" t="s">
        <v>86</v>
      </c>
      <c r="F29" s="1" t="s">
        <v>235</v>
      </c>
      <c r="G29" s="1" t="s">
        <v>231</v>
      </c>
      <c r="H29" s="37" t="s">
        <v>206</v>
      </c>
      <c r="I29" s="44">
        <f t="shared" si="0"/>
        <v>1513</v>
      </c>
      <c r="J29" s="44">
        <f t="shared" si="1"/>
        <v>805</v>
      </c>
      <c r="K29" s="44">
        <f t="shared" si="2"/>
        <v>500</v>
      </c>
      <c r="L29" s="44">
        <f t="shared" si="3"/>
        <v>224</v>
      </c>
      <c r="M29" s="44">
        <f t="shared" si="4"/>
        <v>3367</v>
      </c>
      <c r="N29" s="44">
        <f t="shared" si="5"/>
        <v>1923</v>
      </c>
      <c r="O29" s="44">
        <f t="shared" si="6"/>
        <v>743</v>
      </c>
      <c r="P29" s="44">
        <f t="shared" si="7"/>
        <v>2475</v>
      </c>
      <c r="Q29" s="44">
        <f t="shared" si="8"/>
        <v>834</v>
      </c>
      <c r="R29" s="44">
        <f t="shared" si="9"/>
        <v>48</v>
      </c>
      <c r="S29" s="44">
        <f t="shared" si="10"/>
        <v>978</v>
      </c>
      <c r="T29" s="44">
        <f t="shared" si="11"/>
        <v>1232</v>
      </c>
      <c r="U29" s="44">
        <f t="shared" si="12"/>
        <v>3198</v>
      </c>
      <c r="V29" s="44">
        <f t="shared" si="13"/>
        <v>0</v>
      </c>
      <c r="W29" s="52">
        <f t="shared" si="14"/>
        <v>17840</v>
      </c>
      <c r="X29" s="44">
        <f t="shared" si="15"/>
        <v>17840</v>
      </c>
      <c r="Y29" s="40"/>
      <c r="Z29" s="38">
        <v>1359</v>
      </c>
      <c r="AA29" s="38">
        <v>154</v>
      </c>
      <c r="AB29" s="38">
        <v>1232</v>
      </c>
      <c r="AC29" s="38">
        <v>329</v>
      </c>
      <c r="AD29" s="38">
        <v>476</v>
      </c>
      <c r="AE29" s="38">
        <v>500</v>
      </c>
      <c r="AF29" s="38">
        <v>832</v>
      </c>
      <c r="AG29" s="38">
        <v>224</v>
      </c>
      <c r="AH29" s="38">
        <v>48</v>
      </c>
      <c r="AI29" s="38">
        <v>1573</v>
      </c>
      <c r="AJ29" s="38">
        <v>251</v>
      </c>
      <c r="AK29" s="38">
        <v>44</v>
      </c>
      <c r="AL29" s="38">
        <v>834</v>
      </c>
      <c r="AM29" s="38">
        <v>512</v>
      </c>
      <c r="AN29" s="38">
        <v>231</v>
      </c>
      <c r="AO29" s="38">
        <v>2475</v>
      </c>
      <c r="AP29" s="38">
        <v>669</v>
      </c>
      <c r="AQ29" s="38">
        <v>2349</v>
      </c>
      <c r="AR29" s="38">
        <v>349</v>
      </c>
      <c r="AS29" s="38">
        <v>136</v>
      </c>
      <c r="AT29" s="38">
        <v>798</v>
      </c>
      <c r="AU29" s="38">
        <v>44</v>
      </c>
      <c r="AV29" s="38">
        <v>1923</v>
      </c>
      <c r="AW29" s="38">
        <v>498</v>
      </c>
      <c r="AX29" s="38"/>
      <c r="AY29" s="38">
        <v>17840</v>
      </c>
      <c r="AZ29" s="39">
        <v>0</v>
      </c>
    </row>
    <row r="30" spans="2:52" x14ac:dyDescent="0.15">
      <c r="B30" s="54" t="s">
        <v>271</v>
      </c>
      <c r="C30" s="55" t="s">
        <v>268</v>
      </c>
      <c r="D30" s="1" t="s">
        <v>19</v>
      </c>
      <c r="E30" s="1" t="s">
        <v>87</v>
      </c>
      <c r="F30" s="1" t="s">
        <v>235</v>
      </c>
      <c r="G30" s="1" t="s">
        <v>231</v>
      </c>
      <c r="H30" s="37" t="s">
        <v>207</v>
      </c>
      <c r="I30" s="44">
        <f t="shared" si="0"/>
        <v>628</v>
      </c>
      <c r="J30" s="44">
        <f t="shared" si="1"/>
        <v>242</v>
      </c>
      <c r="K30" s="44">
        <f t="shared" si="2"/>
        <v>76</v>
      </c>
      <c r="L30" s="44">
        <f t="shared" si="3"/>
        <v>112</v>
      </c>
      <c r="M30" s="44">
        <f t="shared" si="4"/>
        <v>523</v>
      </c>
      <c r="N30" s="44">
        <f t="shared" si="5"/>
        <v>314</v>
      </c>
      <c r="O30" s="44">
        <f t="shared" si="6"/>
        <v>167</v>
      </c>
      <c r="P30" s="44">
        <f t="shared" si="7"/>
        <v>473</v>
      </c>
      <c r="Q30" s="44">
        <f t="shared" si="8"/>
        <v>285</v>
      </c>
      <c r="R30" s="44">
        <f t="shared" si="9"/>
        <v>16</v>
      </c>
      <c r="S30" s="44">
        <f t="shared" si="10"/>
        <v>341</v>
      </c>
      <c r="T30" s="44">
        <f t="shared" si="11"/>
        <v>160</v>
      </c>
      <c r="U30" s="44">
        <f t="shared" si="12"/>
        <v>556</v>
      </c>
      <c r="V30" s="44">
        <f t="shared" si="13"/>
        <v>0</v>
      </c>
      <c r="W30" s="52">
        <f t="shared" si="14"/>
        <v>3893</v>
      </c>
      <c r="X30" s="44">
        <f t="shared" si="15"/>
        <v>3893</v>
      </c>
      <c r="Y30" s="40"/>
      <c r="Z30" s="38">
        <v>533</v>
      </c>
      <c r="AA30" s="38">
        <v>95</v>
      </c>
      <c r="AB30" s="38">
        <v>160</v>
      </c>
      <c r="AC30" s="38">
        <v>164</v>
      </c>
      <c r="AD30" s="38">
        <v>78</v>
      </c>
      <c r="AE30" s="38">
        <v>76</v>
      </c>
      <c r="AF30" s="38">
        <v>114</v>
      </c>
      <c r="AG30" s="38">
        <v>112</v>
      </c>
      <c r="AH30" s="38">
        <v>16</v>
      </c>
      <c r="AI30" s="38">
        <v>263</v>
      </c>
      <c r="AJ30" s="38">
        <v>55</v>
      </c>
      <c r="AK30" s="38"/>
      <c r="AL30" s="38">
        <v>285</v>
      </c>
      <c r="AM30" s="38">
        <v>112</v>
      </c>
      <c r="AN30" s="38">
        <v>55</v>
      </c>
      <c r="AO30" s="38">
        <v>473</v>
      </c>
      <c r="AP30" s="38">
        <v>161</v>
      </c>
      <c r="AQ30" s="38">
        <v>301</v>
      </c>
      <c r="AR30" s="38">
        <v>61</v>
      </c>
      <c r="AS30" s="38">
        <v>109</v>
      </c>
      <c r="AT30" s="38">
        <v>222</v>
      </c>
      <c r="AU30" s="38">
        <v>10</v>
      </c>
      <c r="AV30" s="38">
        <v>314</v>
      </c>
      <c r="AW30" s="38">
        <v>124</v>
      </c>
      <c r="AX30" s="38"/>
      <c r="AY30" s="38">
        <v>3893</v>
      </c>
      <c r="AZ30" s="39">
        <v>0</v>
      </c>
    </row>
    <row r="31" spans="2:52" x14ac:dyDescent="0.15">
      <c r="B31" s="54" t="s">
        <v>272</v>
      </c>
      <c r="C31" s="55" t="s">
        <v>246</v>
      </c>
      <c r="D31" s="1" t="s">
        <v>20</v>
      </c>
      <c r="E31" s="1" t="s">
        <v>88</v>
      </c>
      <c r="F31" s="1" t="s">
        <v>235</v>
      </c>
      <c r="G31" s="1" t="s">
        <v>231</v>
      </c>
      <c r="H31" s="37" t="s">
        <v>208</v>
      </c>
      <c r="I31" s="44">
        <f t="shared" si="0"/>
        <v>279</v>
      </c>
      <c r="J31" s="44">
        <f t="shared" si="1"/>
        <v>136</v>
      </c>
      <c r="K31" s="44">
        <f t="shared" si="2"/>
        <v>91</v>
      </c>
      <c r="L31" s="44">
        <f t="shared" si="3"/>
        <v>101</v>
      </c>
      <c r="M31" s="44">
        <f t="shared" si="4"/>
        <v>412</v>
      </c>
      <c r="N31" s="44">
        <f t="shared" si="5"/>
        <v>107</v>
      </c>
      <c r="O31" s="44">
        <f t="shared" si="6"/>
        <v>81</v>
      </c>
      <c r="P31" s="44">
        <f t="shared" si="7"/>
        <v>321</v>
      </c>
      <c r="Q31" s="44">
        <f t="shared" si="8"/>
        <v>212</v>
      </c>
      <c r="R31" s="44">
        <f t="shared" si="9"/>
        <v>14</v>
      </c>
      <c r="S31" s="44">
        <f t="shared" si="10"/>
        <v>264</v>
      </c>
      <c r="T31" s="44">
        <f t="shared" si="11"/>
        <v>322</v>
      </c>
      <c r="U31" s="44">
        <f t="shared" si="12"/>
        <v>482</v>
      </c>
      <c r="V31" s="44">
        <f t="shared" si="13"/>
        <v>0</v>
      </c>
      <c r="W31" s="52">
        <f t="shared" si="14"/>
        <v>2822</v>
      </c>
      <c r="X31" s="44">
        <f t="shared" si="15"/>
        <v>2822</v>
      </c>
      <c r="Y31" s="40"/>
      <c r="Z31" s="38">
        <v>229</v>
      </c>
      <c r="AA31" s="38">
        <v>50</v>
      </c>
      <c r="AB31" s="38">
        <v>322</v>
      </c>
      <c r="AC31" s="38">
        <v>61</v>
      </c>
      <c r="AD31" s="38">
        <v>75</v>
      </c>
      <c r="AE31" s="38">
        <v>91</v>
      </c>
      <c r="AF31" s="38">
        <v>84</v>
      </c>
      <c r="AG31" s="38">
        <v>101</v>
      </c>
      <c r="AH31" s="38">
        <v>14</v>
      </c>
      <c r="AI31" s="38">
        <v>262</v>
      </c>
      <c r="AJ31" s="38">
        <v>18</v>
      </c>
      <c r="AK31" s="38">
        <v>7</v>
      </c>
      <c r="AL31" s="38">
        <v>212</v>
      </c>
      <c r="AM31" s="38">
        <v>37</v>
      </c>
      <c r="AN31" s="38">
        <v>44</v>
      </c>
      <c r="AO31" s="38">
        <v>321</v>
      </c>
      <c r="AP31" s="38">
        <v>142</v>
      </c>
      <c r="AQ31" s="38">
        <v>219</v>
      </c>
      <c r="AR31" s="38">
        <v>51</v>
      </c>
      <c r="AS31" s="38">
        <v>87</v>
      </c>
      <c r="AT31" s="38">
        <v>170</v>
      </c>
      <c r="AU31" s="38">
        <v>7</v>
      </c>
      <c r="AV31" s="38">
        <v>107</v>
      </c>
      <c r="AW31" s="38">
        <v>111</v>
      </c>
      <c r="AX31" s="38"/>
      <c r="AY31" s="38">
        <v>2822</v>
      </c>
      <c r="AZ31" s="39">
        <v>0</v>
      </c>
    </row>
    <row r="32" spans="2:52" x14ac:dyDescent="0.15">
      <c r="B32" s="54" t="s">
        <v>273</v>
      </c>
      <c r="C32" s="55" t="s">
        <v>274</v>
      </c>
      <c r="D32" s="1" t="s">
        <v>21</v>
      </c>
      <c r="E32" s="1" t="s">
        <v>89</v>
      </c>
      <c r="F32" s="1" t="s">
        <v>235</v>
      </c>
      <c r="G32" s="1" t="s">
        <v>231</v>
      </c>
      <c r="H32" s="37" t="s">
        <v>209</v>
      </c>
      <c r="I32" s="44">
        <f t="shared" si="0"/>
        <v>657</v>
      </c>
      <c r="J32" s="44">
        <f t="shared" si="1"/>
        <v>246</v>
      </c>
      <c r="K32" s="44">
        <f t="shared" si="2"/>
        <v>176</v>
      </c>
      <c r="L32" s="44">
        <f t="shared" si="3"/>
        <v>110</v>
      </c>
      <c r="M32" s="44">
        <f t="shared" si="4"/>
        <v>694</v>
      </c>
      <c r="N32" s="44">
        <f t="shared" si="5"/>
        <v>103</v>
      </c>
      <c r="O32" s="44">
        <f t="shared" si="6"/>
        <v>91</v>
      </c>
      <c r="P32" s="44">
        <f t="shared" si="7"/>
        <v>429</v>
      </c>
      <c r="Q32" s="44">
        <f t="shared" si="8"/>
        <v>190</v>
      </c>
      <c r="R32" s="44">
        <f t="shared" si="9"/>
        <v>11</v>
      </c>
      <c r="S32" s="44">
        <f t="shared" si="10"/>
        <v>366</v>
      </c>
      <c r="T32" s="44">
        <f t="shared" si="11"/>
        <v>893</v>
      </c>
      <c r="U32" s="44">
        <f t="shared" si="12"/>
        <v>779</v>
      </c>
      <c r="V32" s="44">
        <f t="shared" si="13"/>
        <v>0</v>
      </c>
      <c r="W32" s="52">
        <f t="shared" si="14"/>
        <v>4745</v>
      </c>
      <c r="X32" s="44">
        <f t="shared" si="15"/>
        <v>4745</v>
      </c>
      <c r="Y32" s="40"/>
      <c r="Z32" s="38">
        <v>524</v>
      </c>
      <c r="AA32" s="38">
        <v>133</v>
      </c>
      <c r="AB32" s="38">
        <v>893</v>
      </c>
      <c r="AC32" s="38">
        <v>104</v>
      </c>
      <c r="AD32" s="38">
        <v>142</v>
      </c>
      <c r="AE32" s="38">
        <v>176</v>
      </c>
      <c r="AF32" s="38">
        <v>341</v>
      </c>
      <c r="AG32" s="38">
        <v>110</v>
      </c>
      <c r="AH32" s="38">
        <v>11</v>
      </c>
      <c r="AI32" s="38">
        <v>219</v>
      </c>
      <c r="AJ32" s="38">
        <v>12</v>
      </c>
      <c r="AK32" s="38">
        <v>29</v>
      </c>
      <c r="AL32" s="38">
        <v>190</v>
      </c>
      <c r="AM32" s="38">
        <v>55</v>
      </c>
      <c r="AN32" s="38">
        <v>36</v>
      </c>
      <c r="AO32" s="38">
        <v>429</v>
      </c>
      <c r="AP32" s="38">
        <v>95</v>
      </c>
      <c r="AQ32" s="38">
        <v>447</v>
      </c>
      <c r="AR32" s="38">
        <v>152</v>
      </c>
      <c r="AS32" s="38">
        <v>93</v>
      </c>
      <c r="AT32" s="38">
        <v>256</v>
      </c>
      <c r="AU32" s="38">
        <v>17</v>
      </c>
      <c r="AV32" s="38">
        <v>103</v>
      </c>
      <c r="AW32" s="38">
        <v>178</v>
      </c>
      <c r="AX32" s="38"/>
      <c r="AY32" s="38">
        <v>4745</v>
      </c>
      <c r="AZ32" s="39">
        <v>0</v>
      </c>
    </row>
    <row r="33" spans="2:52" x14ac:dyDescent="0.15">
      <c r="B33" s="54" t="s">
        <v>275</v>
      </c>
      <c r="C33" s="55" t="s">
        <v>274</v>
      </c>
      <c r="D33" s="1" t="s">
        <v>22</v>
      </c>
      <c r="E33" s="1" t="s">
        <v>90</v>
      </c>
      <c r="F33" s="1" t="s">
        <v>235</v>
      </c>
      <c r="G33" s="1" t="s">
        <v>231</v>
      </c>
      <c r="H33" s="37" t="s">
        <v>210</v>
      </c>
      <c r="I33" s="44">
        <f t="shared" si="0"/>
        <v>1013</v>
      </c>
      <c r="J33" s="44">
        <f t="shared" si="1"/>
        <v>693</v>
      </c>
      <c r="K33" s="44">
        <f t="shared" si="2"/>
        <v>745</v>
      </c>
      <c r="L33" s="44">
        <f t="shared" si="3"/>
        <v>568</v>
      </c>
      <c r="M33" s="44">
        <f t="shared" si="4"/>
        <v>3435</v>
      </c>
      <c r="N33" s="44">
        <f t="shared" si="5"/>
        <v>523</v>
      </c>
      <c r="O33" s="44">
        <f t="shared" si="6"/>
        <v>988</v>
      </c>
      <c r="P33" s="44">
        <f t="shared" si="7"/>
        <v>3927</v>
      </c>
      <c r="Q33" s="44">
        <f t="shared" si="8"/>
        <v>329</v>
      </c>
      <c r="R33" s="44">
        <f t="shared" si="9"/>
        <v>55</v>
      </c>
      <c r="S33" s="44">
        <f t="shared" si="10"/>
        <v>1217</v>
      </c>
      <c r="T33" s="44">
        <f t="shared" si="11"/>
        <v>1342</v>
      </c>
      <c r="U33" s="44">
        <f t="shared" si="12"/>
        <v>4238</v>
      </c>
      <c r="V33" s="44">
        <f t="shared" si="13"/>
        <v>0</v>
      </c>
      <c r="W33" s="52">
        <f t="shared" si="14"/>
        <v>19073</v>
      </c>
      <c r="X33" s="44">
        <f t="shared" si="15"/>
        <v>19073</v>
      </c>
      <c r="Y33" s="40"/>
      <c r="Z33" s="38">
        <v>941</v>
      </c>
      <c r="AA33" s="38">
        <v>72</v>
      </c>
      <c r="AB33" s="38">
        <v>1342</v>
      </c>
      <c r="AC33" s="38">
        <v>213</v>
      </c>
      <c r="AD33" s="38">
        <v>480</v>
      </c>
      <c r="AE33" s="38">
        <v>745</v>
      </c>
      <c r="AF33" s="38">
        <v>1452</v>
      </c>
      <c r="AG33" s="38">
        <v>568</v>
      </c>
      <c r="AH33" s="38">
        <v>55</v>
      </c>
      <c r="AI33" s="38">
        <v>1574</v>
      </c>
      <c r="AJ33" s="38">
        <v>294</v>
      </c>
      <c r="AK33" s="38">
        <v>191</v>
      </c>
      <c r="AL33" s="38">
        <v>329</v>
      </c>
      <c r="AM33" s="38">
        <v>661</v>
      </c>
      <c r="AN33" s="38">
        <v>327</v>
      </c>
      <c r="AO33" s="38">
        <v>3927</v>
      </c>
      <c r="AP33" s="38">
        <v>1030</v>
      </c>
      <c r="AQ33" s="38">
        <v>2094</v>
      </c>
      <c r="AR33" s="38">
        <v>311</v>
      </c>
      <c r="AS33" s="38">
        <v>229</v>
      </c>
      <c r="AT33" s="38">
        <v>922</v>
      </c>
      <c r="AU33" s="38">
        <v>66</v>
      </c>
      <c r="AV33" s="38">
        <v>523</v>
      </c>
      <c r="AW33" s="38">
        <v>727</v>
      </c>
      <c r="AX33" s="38"/>
      <c r="AY33" s="38">
        <v>19073</v>
      </c>
      <c r="AZ33" s="39">
        <v>0</v>
      </c>
    </row>
    <row r="34" spans="2:52" x14ac:dyDescent="0.15">
      <c r="B34" s="54" t="s">
        <v>276</v>
      </c>
      <c r="C34" s="55" t="s">
        <v>274</v>
      </c>
      <c r="D34" s="1" t="s">
        <v>23</v>
      </c>
      <c r="E34" s="1" t="s">
        <v>91</v>
      </c>
      <c r="F34" s="1" t="s">
        <v>235</v>
      </c>
      <c r="G34" s="1" t="s">
        <v>231</v>
      </c>
      <c r="H34" s="37" t="s">
        <v>211</v>
      </c>
      <c r="I34" s="44">
        <f t="shared" si="0"/>
        <v>1676</v>
      </c>
      <c r="J34" s="44">
        <f t="shared" si="1"/>
        <v>331</v>
      </c>
      <c r="K34" s="44">
        <f t="shared" si="2"/>
        <v>231</v>
      </c>
      <c r="L34" s="44">
        <f t="shared" si="3"/>
        <v>299</v>
      </c>
      <c r="M34" s="44">
        <f t="shared" si="4"/>
        <v>1428</v>
      </c>
      <c r="N34" s="44">
        <f t="shared" si="5"/>
        <v>433</v>
      </c>
      <c r="O34" s="44">
        <f t="shared" si="6"/>
        <v>407</v>
      </c>
      <c r="P34" s="44">
        <f t="shared" si="7"/>
        <v>1291</v>
      </c>
      <c r="Q34" s="44">
        <f t="shared" si="8"/>
        <v>359</v>
      </c>
      <c r="R34" s="44">
        <f t="shared" si="9"/>
        <v>36</v>
      </c>
      <c r="S34" s="44">
        <f t="shared" si="10"/>
        <v>663</v>
      </c>
      <c r="T34" s="44">
        <f t="shared" si="11"/>
        <v>430</v>
      </c>
      <c r="U34" s="44">
        <f t="shared" si="12"/>
        <v>1710</v>
      </c>
      <c r="V34" s="44">
        <f t="shared" si="13"/>
        <v>0</v>
      </c>
      <c r="W34" s="52">
        <f t="shared" si="14"/>
        <v>9294</v>
      </c>
      <c r="X34" s="44">
        <f t="shared" si="15"/>
        <v>9294</v>
      </c>
      <c r="Y34" s="40"/>
      <c r="Z34" s="38">
        <v>1537</v>
      </c>
      <c r="AA34" s="38">
        <v>139</v>
      </c>
      <c r="AB34" s="38">
        <v>430</v>
      </c>
      <c r="AC34" s="38">
        <v>186</v>
      </c>
      <c r="AD34" s="38">
        <v>145</v>
      </c>
      <c r="AE34" s="38">
        <v>231</v>
      </c>
      <c r="AF34" s="38">
        <v>369</v>
      </c>
      <c r="AG34" s="38">
        <v>299</v>
      </c>
      <c r="AH34" s="38">
        <v>36</v>
      </c>
      <c r="AI34" s="38">
        <v>421</v>
      </c>
      <c r="AJ34" s="38">
        <v>270</v>
      </c>
      <c r="AK34" s="38">
        <v>325</v>
      </c>
      <c r="AL34" s="38">
        <v>359</v>
      </c>
      <c r="AM34" s="38">
        <v>270</v>
      </c>
      <c r="AN34" s="38">
        <v>137</v>
      </c>
      <c r="AO34" s="38">
        <v>1291</v>
      </c>
      <c r="AP34" s="38">
        <v>471</v>
      </c>
      <c r="AQ34" s="38">
        <v>820</v>
      </c>
      <c r="AR34" s="38">
        <v>137</v>
      </c>
      <c r="AS34" s="38">
        <v>142</v>
      </c>
      <c r="AT34" s="38">
        <v>461</v>
      </c>
      <c r="AU34" s="38">
        <v>60</v>
      </c>
      <c r="AV34" s="38">
        <v>433</v>
      </c>
      <c r="AW34" s="38">
        <v>325</v>
      </c>
      <c r="AX34" s="38"/>
      <c r="AY34" s="38">
        <v>9294</v>
      </c>
      <c r="AZ34" s="39">
        <v>0</v>
      </c>
    </row>
    <row r="35" spans="2:52" x14ac:dyDescent="0.15">
      <c r="B35" s="54" t="s">
        <v>277</v>
      </c>
      <c r="C35" s="55" t="s">
        <v>274</v>
      </c>
      <c r="D35" s="1" t="s">
        <v>24</v>
      </c>
      <c r="E35" s="1" t="s">
        <v>92</v>
      </c>
      <c r="F35" s="1" t="s">
        <v>235</v>
      </c>
      <c r="G35" s="1" t="s">
        <v>231</v>
      </c>
      <c r="H35" s="37" t="s">
        <v>212</v>
      </c>
      <c r="I35" s="44">
        <f t="shared" si="0"/>
        <v>305</v>
      </c>
      <c r="J35" s="44">
        <f t="shared" si="1"/>
        <v>236</v>
      </c>
      <c r="K35" s="44">
        <f t="shared" si="2"/>
        <v>76</v>
      </c>
      <c r="L35" s="44">
        <f t="shared" si="3"/>
        <v>84</v>
      </c>
      <c r="M35" s="44">
        <f t="shared" si="4"/>
        <v>191</v>
      </c>
      <c r="N35" s="44">
        <f t="shared" si="5"/>
        <v>36</v>
      </c>
      <c r="O35" s="44">
        <f t="shared" si="6"/>
        <v>58</v>
      </c>
      <c r="P35" s="44">
        <f t="shared" si="7"/>
        <v>198</v>
      </c>
      <c r="Q35" s="44">
        <f t="shared" si="8"/>
        <v>93</v>
      </c>
      <c r="R35" s="44">
        <f t="shared" si="9"/>
        <v>5</v>
      </c>
      <c r="S35" s="44">
        <f t="shared" si="10"/>
        <v>69</v>
      </c>
      <c r="T35" s="44">
        <f t="shared" si="11"/>
        <v>348</v>
      </c>
      <c r="U35" s="44">
        <f t="shared" si="12"/>
        <v>571</v>
      </c>
      <c r="V35" s="44">
        <f t="shared" si="13"/>
        <v>0</v>
      </c>
      <c r="W35" s="52">
        <f t="shared" si="14"/>
        <v>2270</v>
      </c>
      <c r="X35" s="44">
        <f t="shared" si="15"/>
        <v>2270</v>
      </c>
      <c r="Y35" s="40"/>
      <c r="Z35" s="38">
        <v>259</v>
      </c>
      <c r="AA35" s="38">
        <v>46</v>
      </c>
      <c r="AB35" s="38">
        <v>348</v>
      </c>
      <c r="AC35" s="38">
        <v>180</v>
      </c>
      <c r="AD35" s="38">
        <v>56</v>
      </c>
      <c r="AE35" s="38">
        <v>76</v>
      </c>
      <c r="AF35" s="38">
        <v>93</v>
      </c>
      <c r="AG35" s="38">
        <v>84</v>
      </c>
      <c r="AH35" s="38">
        <v>5</v>
      </c>
      <c r="AI35" s="38">
        <v>292</v>
      </c>
      <c r="AJ35" s="38">
        <v>44</v>
      </c>
      <c r="AK35" s="38">
        <v>30</v>
      </c>
      <c r="AL35" s="38">
        <v>93</v>
      </c>
      <c r="AM35" s="38">
        <v>34</v>
      </c>
      <c r="AN35" s="38">
        <v>24</v>
      </c>
      <c r="AO35" s="38">
        <v>198</v>
      </c>
      <c r="AP35" s="38">
        <v>63</v>
      </c>
      <c r="AQ35" s="38">
        <v>105</v>
      </c>
      <c r="AR35" s="38">
        <v>23</v>
      </c>
      <c r="AS35" s="38">
        <v>17</v>
      </c>
      <c r="AT35" s="38">
        <v>48</v>
      </c>
      <c r="AU35" s="38">
        <v>4</v>
      </c>
      <c r="AV35" s="38">
        <v>36</v>
      </c>
      <c r="AW35" s="38">
        <v>112</v>
      </c>
      <c r="AX35" s="38"/>
      <c r="AY35" s="38">
        <v>2270</v>
      </c>
      <c r="AZ35" s="39">
        <v>0</v>
      </c>
    </row>
    <row r="36" spans="2:52" x14ac:dyDescent="0.15">
      <c r="B36" s="54" t="s">
        <v>278</v>
      </c>
      <c r="C36" s="55" t="s">
        <v>246</v>
      </c>
      <c r="D36" s="1" t="s">
        <v>25</v>
      </c>
      <c r="E36" s="1" t="s">
        <v>93</v>
      </c>
      <c r="F36" s="1" t="s">
        <v>235</v>
      </c>
      <c r="G36" s="1" t="s">
        <v>231</v>
      </c>
      <c r="H36" s="37" t="s">
        <v>213</v>
      </c>
      <c r="I36" s="44">
        <f t="shared" si="0"/>
        <v>486</v>
      </c>
      <c r="J36" s="44">
        <f t="shared" si="1"/>
        <v>222</v>
      </c>
      <c r="K36" s="44">
        <f t="shared" si="2"/>
        <v>40</v>
      </c>
      <c r="L36" s="44">
        <f t="shared" si="3"/>
        <v>70</v>
      </c>
      <c r="M36" s="44">
        <f t="shared" si="4"/>
        <v>172</v>
      </c>
      <c r="N36" s="44">
        <f t="shared" si="5"/>
        <v>28</v>
      </c>
      <c r="O36" s="44">
        <f t="shared" si="6"/>
        <v>46</v>
      </c>
      <c r="P36" s="44">
        <f t="shared" si="7"/>
        <v>177</v>
      </c>
      <c r="Q36" s="44">
        <f t="shared" si="8"/>
        <v>94</v>
      </c>
      <c r="R36" s="44">
        <f t="shared" si="9"/>
        <v>8</v>
      </c>
      <c r="S36" s="44">
        <f t="shared" si="10"/>
        <v>54</v>
      </c>
      <c r="T36" s="44">
        <f t="shared" si="11"/>
        <v>289</v>
      </c>
      <c r="U36" s="44">
        <f t="shared" si="12"/>
        <v>282</v>
      </c>
      <c r="V36" s="44">
        <f t="shared" si="13"/>
        <v>0</v>
      </c>
      <c r="W36" s="52">
        <f t="shared" si="14"/>
        <v>1968</v>
      </c>
      <c r="X36" s="44">
        <f t="shared" si="15"/>
        <v>1968</v>
      </c>
      <c r="Y36" s="40"/>
      <c r="Z36" s="38">
        <v>453</v>
      </c>
      <c r="AA36" s="38">
        <v>33</v>
      </c>
      <c r="AB36" s="38">
        <v>289</v>
      </c>
      <c r="AC36" s="38">
        <v>104</v>
      </c>
      <c r="AD36" s="38">
        <v>118</v>
      </c>
      <c r="AE36" s="38">
        <v>40</v>
      </c>
      <c r="AF36" s="38">
        <v>73</v>
      </c>
      <c r="AG36" s="38">
        <v>70</v>
      </c>
      <c r="AH36" s="38">
        <v>8</v>
      </c>
      <c r="AI36" s="38">
        <v>91</v>
      </c>
      <c r="AJ36" s="38">
        <v>18</v>
      </c>
      <c r="AK36" s="38">
        <v>12</v>
      </c>
      <c r="AL36" s="38">
        <v>94</v>
      </c>
      <c r="AM36" s="38">
        <v>37</v>
      </c>
      <c r="AN36" s="38">
        <v>9</v>
      </c>
      <c r="AO36" s="38">
        <v>177</v>
      </c>
      <c r="AP36" s="38">
        <v>54</v>
      </c>
      <c r="AQ36" s="38">
        <v>105</v>
      </c>
      <c r="AR36" s="38">
        <v>13</v>
      </c>
      <c r="AS36" s="38">
        <v>13</v>
      </c>
      <c r="AT36" s="38">
        <v>38</v>
      </c>
      <c r="AU36" s="38">
        <v>3</v>
      </c>
      <c r="AV36" s="38">
        <v>28</v>
      </c>
      <c r="AW36" s="38">
        <v>88</v>
      </c>
      <c r="AX36" s="38"/>
      <c r="AY36" s="38">
        <v>1968</v>
      </c>
      <c r="AZ36" s="39">
        <v>0</v>
      </c>
    </row>
    <row r="37" spans="2:52" x14ac:dyDescent="0.15">
      <c r="B37" s="54" t="s">
        <v>279</v>
      </c>
      <c r="C37" s="55" t="s">
        <v>246</v>
      </c>
      <c r="D37" s="1" t="s">
        <v>26</v>
      </c>
      <c r="E37" s="1" t="s">
        <v>94</v>
      </c>
      <c r="F37" s="1" t="s">
        <v>235</v>
      </c>
      <c r="G37" s="1" t="s">
        <v>231</v>
      </c>
      <c r="H37" s="37" t="s">
        <v>214</v>
      </c>
      <c r="I37" s="44">
        <f t="shared" si="0"/>
        <v>222</v>
      </c>
      <c r="J37" s="44">
        <f t="shared" si="1"/>
        <v>57</v>
      </c>
      <c r="K37" s="44">
        <f t="shared" si="2"/>
        <v>40</v>
      </c>
      <c r="L37" s="44">
        <f t="shared" si="3"/>
        <v>4</v>
      </c>
      <c r="M37" s="44">
        <f t="shared" si="4"/>
        <v>69</v>
      </c>
      <c r="N37" s="44">
        <f t="shared" si="5"/>
        <v>17</v>
      </c>
      <c r="O37" s="44">
        <f t="shared" si="6"/>
        <v>8</v>
      </c>
      <c r="P37" s="44">
        <f t="shared" si="7"/>
        <v>79</v>
      </c>
      <c r="Q37" s="44">
        <f t="shared" si="8"/>
        <v>42</v>
      </c>
      <c r="R37" s="44">
        <f t="shared" si="9"/>
        <v>9</v>
      </c>
      <c r="S37" s="44">
        <f t="shared" si="10"/>
        <v>146</v>
      </c>
      <c r="T37" s="44">
        <f t="shared" si="11"/>
        <v>78</v>
      </c>
      <c r="U37" s="44">
        <f t="shared" si="12"/>
        <v>105</v>
      </c>
      <c r="V37" s="44">
        <f t="shared" si="13"/>
        <v>0</v>
      </c>
      <c r="W37" s="52">
        <f t="shared" si="14"/>
        <v>876</v>
      </c>
      <c r="X37" s="44">
        <f t="shared" si="15"/>
        <v>876</v>
      </c>
      <c r="Y37" s="40"/>
      <c r="Z37" s="38">
        <v>187</v>
      </c>
      <c r="AA37" s="38">
        <v>35</v>
      </c>
      <c r="AB37" s="38">
        <v>78</v>
      </c>
      <c r="AC37" s="38">
        <v>36</v>
      </c>
      <c r="AD37" s="38">
        <v>21</v>
      </c>
      <c r="AE37" s="38">
        <v>40</v>
      </c>
      <c r="AF37" s="38">
        <v>34</v>
      </c>
      <c r="AG37" s="38">
        <v>4</v>
      </c>
      <c r="AH37" s="38">
        <v>9</v>
      </c>
      <c r="AI37" s="38">
        <v>33</v>
      </c>
      <c r="AJ37" s="38">
        <v>7</v>
      </c>
      <c r="AK37" s="38">
        <v>3</v>
      </c>
      <c r="AL37" s="38">
        <v>42</v>
      </c>
      <c r="AM37" s="38">
        <v>6</v>
      </c>
      <c r="AN37" s="38">
        <v>2</v>
      </c>
      <c r="AO37" s="38">
        <v>79</v>
      </c>
      <c r="AP37" s="38">
        <v>13</v>
      </c>
      <c r="AQ37" s="38">
        <v>46</v>
      </c>
      <c r="AR37" s="38">
        <v>10</v>
      </c>
      <c r="AS37" s="38">
        <v>54</v>
      </c>
      <c r="AT37" s="38">
        <v>83</v>
      </c>
      <c r="AU37" s="38">
        <v>9</v>
      </c>
      <c r="AV37" s="38">
        <v>17</v>
      </c>
      <c r="AW37" s="38">
        <v>28</v>
      </c>
      <c r="AX37" s="38"/>
      <c r="AY37" s="38">
        <v>876</v>
      </c>
      <c r="AZ37" s="39">
        <v>0</v>
      </c>
    </row>
    <row r="38" spans="2:52" x14ac:dyDescent="0.15">
      <c r="B38" s="54" t="s">
        <v>280</v>
      </c>
      <c r="C38" s="55" t="s">
        <v>246</v>
      </c>
      <c r="D38" s="1" t="s">
        <v>27</v>
      </c>
      <c r="E38" s="1" t="s">
        <v>95</v>
      </c>
      <c r="F38" s="1" t="s">
        <v>235</v>
      </c>
      <c r="G38" s="1" t="s">
        <v>231</v>
      </c>
      <c r="H38" s="37" t="s">
        <v>215</v>
      </c>
      <c r="I38" s="44">
        <f t="shared" si="0"/>
        <v>391</v>
      </c>
      <c r="J38" s="44">
        <f t="shared" si="1"/>
        <v>132</v>
      </c>
      <c r="K38" s="44">
        <f t="shared" si="2"/>
        <v>38</v>
      </c>
      <c r="L38" s="44">
        <f t="shared" si="3"/>
        <v>6</v>
      </c>
      <c r="M38" s="44">
        <f t="shared" si="4"/>
        <v>129</v>
      </c>
      <c r="N38" s="44">
        <f t="shared" si="5"/>
        <v>43</v>
      </c>
      <c r="O38" s="44">
        <f t="shared" si="6"/>
        <v>36</v>
      </c>
      <c r="P38" s="44">
        <f t="shared" si="7"/>
        <v>91</v>
      </c>
      <c r="Q38" s="44">
        <f t="shared" si="8"/>
        <v>122</v>
      </c>
      <c r="R38" s="44">
        <f t="shared" si="9"/>
        <v>8</v>
      </c>
      <c r="S38" s="44">
        <f t="shared" si="10"/>
        <v>70</v>
      </c>
      <c r="T38" s="44">
        <f t="shared" si="11"/>
        <v>138</v>
      </c>
      <c r="U38" s="44">
        <f t="shared" si="12"/>
        <v>120</v>
      </c>
      <c r="V38" s="44">
        <f t="shared" si="13"/>
        <v>0</v>
      </c>
      <c r="W38" s="52">
        <f t="shared" si="14"/>
        <v>1324</v>
      </c>
      <c r="X38" s="44">
        <f t="shared" si="15"/>
        <v>1324</v>
      </c>
      <c r="Y38" s="40"/>
      <c r="Z38" s="38">
        <v>333</v>
      </c>
      <c r="AA38" s="38">
        <v>58</v>
      </c>
      <c r="AB38" s="38">
        <v>138</v>
      </c>
      <c r="AC38" s="38">
        <v>79</v>
      </c>
      <c r="AD38" s="38">
        <v>53</v>
      </c>
      <c r="AE38" s="38">
        <v>38</v>
      </c>
      <c r="AF38" s="38">
        <v>45</v>
      </c>
      <c r="AG38" s="38">
        <v>6</v>
      </c>
      <c r="AH38" s="38">
        <v>8</v>
      </c>
      <c r="AI38" s="38">
        <v>25</v>
      </c>
      <c r="AJ38" s="38">
        <v>10</v>
      </c>
      <c r="AK38" s="38">
        <v>6</v>
      </c>
      <c r="AL38" s="38">
        <v>122</v>
      </c>
      <c r="AM38" s="38">
        <v>31</v>
      </c>
      <c r="AN38" s="38">
        <v>5</v>
      </c>
      <c r="AO38" s="38">
        <v>91</v>
      </c>
      <c r="AP38" s="38">
        <v>31</v>
      </c>
      <c r="AQ38" s="38">
        <v>93</v>
      </c>
      <c r="AR38" s="38">
        <v>5</v>
      </c>
      <c r="AS38" s="38">
        <v>27</v>
      </c>
      <c r="AT38" s="38">
        <v>33</v>
      </c>
      <c r="AU38" s="38">
        <v>10</v>
      </c>
      <c r="AV38" s="38">
        <v>43</v>
      </c>
      <c r="AW38" s="38">
        <v>34</v>
      </c>
      <c r="AX38" s="38"/>
      <c r="AY38" s="38">
        <v>1324</v>
      </c>
      <c r="AZ38" s="39">
        <v>0</v>
      </c>
    </row>
    <row r="39" spans="2:52" x14ac:dyDescent="0.15">
      <c r="B39" s="54" t="s">
        <v>281</v>
      </c>
      <c r="C39" s="55" t="s">
        <v>246</v>
      </c>
      <c r="D39" s="1" t="s">
        <v>96</v>
      </c>
      <c r="E39" s="1" t="s">
        <v>97</v>
      </c>
      <c r="F39" s="1" t="s">
        <v>235</v>
      </c>
      <c r="G39" s="1" t="s">
        <v>231</v>
      </c>
      <c r="H39" s="37" t="s">
        <v>216</v>
      </c>
      <c r="I39" s="44">
        <f t="shared" si="0"/>
        <v>469</v>
      </c>
      <c r="J39" s="44">
        <f t="shared" si="1"/>
        <v>203</v>
      </c>
      <c r="K39" s="44">
        <f t="shared" si="2"/>
        <v>72</v>
      </c>
      <c r="L39" s="44">
        <f t="shared" si="3"/>
        <v>117</v>
      </c>
      <c r="M39" s="44">
        <f t="shared" si="4"/>
        <v>438</v>
      </c>
      <c r="N39" s="44">
        <f t="shared" si="5"/>
        <v>251</v>
      </c>
      <c r="O39" s="44">
        <f t="shared" si="6"/>
        <v>137</v>
      </c>
      <c r="P39" s="44">
        <f t="shared" si="7"/>
        <v>342</v>
      </c>
      <c r="Q39" s="44">
        <f t="shared" si="8"/>
        <v>298</v>
      </c>
      <c r="R39" s="44">
        <f t="shared" si="9"/>
        <v>21</v>
      </c>
      <c r="S39" s="44">
        <f t="shared" si="10"/>
        <v>164</v>
      </c>
      <c r="T39" s="44">
        <f t="shared" si="11"/>
        <v>588</v>
      </c>
      <c r="U39" s="44">
        <f t="shared" si="12"/>
        <v>561</v>
      </c>
      <c r="V39" s="44">
        <f t="shared" si="13"/>
        <v>0</v>
      </c>
      <c r="W39" s="52">
        <f t="shared" si="14"/>
        <v>3661</v>
      </c>
      <c r="X39" s="44">
        <f t="shared" si="15"/>
        <v>3661</v>
      </c>
      <c r="Y39" s="40"/>
      <c r="Z39" s="38">
        <v>388</v>
      </c>
      <c r="AA39" s="38">
        <v>81</v>
      </c>
      <c r="AB39" s="38">
        <v>588</v>
      </c>
      <c r="AC39" s="38">
        <v>111</v>
      </c>
      <c r="AD39" s="38">
        <v>92</v>
      </c>
      <c r="AE39" s="38">
        <v>72</v>
      </c>
      <c r="AF39" s="38">
        <v>175</v>
      </c>
      <c r="AG39" s="38">
        <v>117</v>
      </c>
      <c r="AH39" s="38">
        <v>21</v>
      </c>
      <c r="AI39" s="38">
        <v>200</v>
      </c>
      <c r="AJ39" s="38">
        <v>74</v>
      </c>
      <c r="AK39" s="38">
        <v>6</v>
      </c>
      <c r="AL39" s="38">
        <v>298</v>
      </c>
      <c r="AM39" s="38">
        <v>100</v>
      </c>
      <c r="AN39" s="38">
        <v>37</v>
      </c>
      <c r="AO39" s="38">
        <v>342</v>
      </c>
      <c r="AP39" s="38">
        <v>98</v>
      </c>
      <c r="AQ39" s="38">
        <v>313</v>
      </c>
      <c r="AR39" s="38">
        <v>27</v>
      </c>
      <c r="AS39" s="38">
        <v>38</v>
      </c>
      <c r="AT39" s="38">
        <v>110</v>
      </c>
      <c r="AU39" s="38">
        <v>16</v>
      </c>
      <c r="AV39" s="38">
        <v>251</v>
      </c>
      <c r="AW39" s="38">
        <v>106</v>
      </c>
      <c r="AX39" s="38"/>
      <c r="AY39" s="38">
        <v>3661</v>
      </c>
      <c r="AZ39" s="39">
        <v>0</v>
      </c>
    </row>
    <row r="40" spans="2:52" x14ac:dyDescent="0.15">
      <c r="B40" s="54" t="s">
        <v>282</v>
      </c>
      <c r="C40" s="55" t="s">
        <v>246</v>
      </c>
      <c r="D40" s="1" t="s">
        <v>98</v>
      </c>
      <c r="E40" s="1" t="s">
        <v>99</v>
      </c>
      <c r="F40" s="1" t="s">
        <v>235</v>
      </c>
      <c r="G40" s="1" t="s">
        <v>231</v>
      </c>
      <c r="H40" s="37" t="s">
        <v>217</v>
      </c>
      <c r="I40" s="44">
        <f t="shared" si="0"/>
        <v>720</v>
      </c>
      <c r="J40" s="44">
        <f t="shared" si="1"/>
        <v>384</v>
      </c>
      <c r="K40" s="44">
        <f t="shared" si="2"/>
        <v>108</v>
      </c>
      <c r="L40" s="44">
        <f t="shared" si="3"/>
        <v>96</v>
      </c>
      <c r="M40" s="44">
        <f t="shared" si="4"/>
        <v>898</v>
      </c>
      <c r="N40" s="44">
        <f t="shared" si="5"/>
        <v>537</v>
      </c>
      <c r="O40" s="44">
        <f t="shared" si="6"/>
        <v>221</v>
      </c>
      <c r="P40" s="44">
        <f t="shared" si="7"/>
        <v>683</v>
      </c>
      <c r="Q40" s="44">
        <f t="shared" si="8"/>
        <v>203</v>
      </c>
      <c r="R40" s="44">
        <f t="shared" si="9"/>
        <v>24</v>
      </c>
      <c r="S40" s="44">
        <f t="shared" si="10"/>
        <v>266</v>
      </c>
      <c r="T40" s="44">
        <f t="shared" si="11"/>
        <v>401</v>
      </c>
      <c r="U40" s="44">
        <f t="shared" si="12"/>
        <v>805</v>
      </c>
      <c r="V40" s="44">
        <f t="shared" si="13"/>
        <v>0</v>
      </c>
      <c r="W40" s="52">
        <f t="shared" si="14"/>
        <v>5346</v>
      </c>
      <c r="X40" s="44">
        <f t="shared" si="15"/>
        <v>5346</v>
      </c>
      <c r="Y40" s="40"/>
      <c r="Z40" s="38">
        <v>634</v>
      </c>
      <c r="AA40" s="38">
        <v>86</v>
      </c>
      <c r="AB40" s="38">
        <v>401</v>
      </c>
      <c r="AC40" s="38">
        <v>184</v>
      </c>
      <c r="AD40" s="38">
        <v>200</v>
      </c>
      <c r="AE40" s="38">
        <v>108</v>
      </c>
      <c r="AF40" s="38">
        <v>245</v>
      </c>
      <c r="AG40" s="38">
        <v>96</v>
      </c>
      <c r="AH40" s="38">
        <v>24</v>
      </c>
      <c r="AI40" s="38">
        <v>263</v>
      </c>
      <c r="AJ40" s="38">
        <v>85</v>
      </c>
      <c r="AK40" s="38">
        <v>6</v>
      </c>
      <c r="AL40" s="38">
        <v>203</v>
      </c>
      <c r="AM40" s="38">
        <v>154</v>
      </c>
      <c r="AN40" s="38">
        <v>67</v>
      </c>
      <c r="AO40" s="38">
        <v>683</v>
      </c>
      <c r="AP40" s="38">
        <v>227</v>
      </c>
      <c r="AQ40" s="38">
        <v>612</v>
      </c>
      <c r="AR40" s="38">
        <v>59</v>
      </c>
      <c r="AS40" s="38">
        <v>44</v>
      </c>
      <c r="AT40" s="38">
        <v>209</v>
      </c>
      <c r="AU40" s="38">
        <v>13</v>
      </c>
      <c r="AV40" s="38">
        <v>537</v>
      </c>
      <c r="AW40" s="38">
        <v>206</v>
      </c>
      <c r="AX40" s="38"/>
      <c r="AY40" s="38">
        <v>5346</v>
      </c>
      <c r="AZ40" s="39">
        <v>0</v>
      </c>
    </row>
    <row r="41" spans="2:52" x14ac:dyDescent="0.15">
      <c r="B41" s="54" t="s">
        <v>283</v>
      </c>
      <c r="C41" s="55" t="s">
        <v>246</v>
      </c>
      <c r="D41" s="1" t="s">
        <v>100</v>
      </c>
      <c r="E41" s="1" t="s">
        <v>101</v>
      </c>
      <c r="F41" s="1" t="s">
        <v>235</v>
      </c>
      <c r="G41" s="1" t="s">
        <v>231</v>
      </c>
      <c r="H41" s="37" t="s">
        <v>218</v>
      </c>
      <c r="I41" s="44">
        <f t="shared" si="0"/>
        <v>478</v>
      </c>
      <c r="J41" s="44">
        <f t="shared" si="1"/>
        <v>125</v>
      </c>
      <c r="K41" s="44">
        <f t="shared" si="2"/>
        <v>43</v>
      </c>
      <c r="L41" s="44">
        <f t="shared" si="3"/>
        <v>94</v>
      </c>
      <c r="M41" s="44">
        <f t="shared" si="4"/>
        <v>227</v>
      </c>
      <c r="N41" s="44">
        <f t="shared" si="5"/>
        <v>133</v>
      </c>
      <c r="O41" s="44">
        <f t="shared" si="6"/>
        <v>71</v>
      </c>
      <c r="P41" s="44">
        <f t="shared" si="7"/>
        <v>187</v>
      </c>
      <c r="Q41" s="44">
        <f t="shared" si="8"/>
        <v>158</v>
      </c>
      <c r="R41" s="44">
        <f t="shared" si="9"/>
        <v>22</v>
      </c>
      <c r="S41" s="44">
        <f t="shared" si="10"/>
        <v>83</v>
      </c>
      <c r="T41" s="44">
        <f t="shared" si="11"/>
        <v>91</v>
      </c>
      <c r="U41" s="44">
        <f t="shared" si="12"/>
        <v>239</v>
      </c>
      <c r="V41" s="44">
        <f t="shared" si="13"/>
        <v>0</v>
      </c>
      <c r="W41" s="52">
        <f t="shared" si="14"/>
        <v>1951</v>
      </c>
      <c r="X41" s="44">
        <f t="shared" si="15"/>
        <v>1951</v>
      </c>
      <c r="Y41" s="40"/>
      <c r="Z41" s="38">
        <v>442</v>
      </c>
      <c r="AA41" s="38">
        <v>36</v>
      </c>
      <c r="AB41" s="38">
        <v>91</v>
      </c>
      <c r="AC41" s="38">
        <v>78</v>
      </c>
      <c r="AD41" s="38">
        <v>47</v>
      </c>
      <c r="AE41" s="38">
        <v>43</v>
      </c>
      <c r="AF41" s="38">
        <v>79</v>
      </c>
      <c r="AG41" s="38">
        <v>94</v>
      </c>
      <c r="AH41" s="38">
        <v>22</v>
      </c>
      <c r="AI41" s="38">
        <v>87</v>
      </c>
      <c r="AJ41" s="38">
        <v>19</v>
      </c>
      <c r="AK41" s="38">
        <v>2</v>
      </c>
      <c r="AL41" s="38">
        <v>158</v>
      </c>
      <c r="AM41" s="38">
        <v>57</v>
      </c>
      <c r="AN41" s="38">
        <v>14</v>
      </c>
      <c r="AO41" s="38">
        <v>187</v>
      </c>
      <c r="AP41" s="38">
        <v>80</v>
      </c>
      <c r="AQ41" s="38">
        <v>136</v>
      </c>
      <c r="AR41" s="38">
        <v>11</v>
      </c>
      <c r="AS41" s="38">
        <v>19</v>
      </c>
      <c r="AT41" s="38">
        <v>60</v>
      </c>
      <c r="AU41" s="38">
        <v>4</v>
      </c>
      <c r="AV41" s="38">
        <v>133</v>
      </c>
      <c r="AW41" s="38">
        <v>52</v>
      </c>
      <c r="AX41" s="38"/>
      <c r="AY41" s="38">
        <v>1951</v>
      </c>
      <c r="AZ41" s="39">
        <v>0</v>
      </c>
    </row>
    <row r="42" spans="2:52" x14ac:dyDescent="0.15">
      <c r="B42" s="54" t="s">
        <v>284</v>
      </c>
      <c r="C42" s="55" t="s">
        <v>246</v>
      </c>
      <c r="D42" s="1" t="s">
        <v>102</v>
      </c>
      <c r="E42" s="1" t="s">
        <v>103</v>
      </c>
      <c r="F42" s="1" t="s">
        <v>235</v>
      </c>
      <c r="G42" s="1" t="s">
        <v>231</v>
      </c>
      <c r="H42" s="37" t="s">
        <v>219</v>
      </c>
      <c r="I42" s="44">
        <f t="shared" si="0"/>
        <v>349</v>
      </c>
      <c r="J42" s="44">
        <f t="shared" si="1"/>
        <v>213</v>
      </c>
      <c r="K42" s="44">
        <f t="shared" si="2"/>
        <v>35</v>
      </c>
      <c r="L42" s="44">
        <f t="shared" si="3"/>
        <v>43</v>
      </c>
      <c r="M42" s="44">
        <f t="shared" si="4"/>
        <v>129</v>
      </c>
      <c r="N42" s="44">
        <f t="shared" si="5"/>
        <v>30</v>
      </c>
      <c r="O42" s="44">
        <f t="shared" si="6"/>
        <v>14</v>
      </c>
      <c r="P42" s="44">
        <f t="shared" si="7"/>
        <v>108</v>
      </c>
      <c r="Q42" s="44">
        <f t="shared" si="8"/>
        <v>74</v>
      </c>
      <c r="R42" s="44">
        <f t="shared" si="9"/>
        <v>4</v>
      </c>
      <c r="S42" s="44">
        <f t="shared" si="10"/>
        <v>51</v>
      </c>
      <c r="T42" s="44">
        <f t="shared" si="11"/>
        <v>154</v>
      </c>
      <c r="U42" s="44">
        <f t="shared" si="12"/>
        <v>159</v>
      </c>
      <c r="V42" s="44">
        <f t="shared" si="13"/>
        <v>0</v>
      </c>
      <c r="W42" s="52">
        <f t="shared" si="14"/>
        <v>1363</v>
      </c>
      <c r="X42" s="44">
        <f t="shared" si="15"/>
        <v>1363</v>
      </c>
      <c r="Y42" s="40"/>
      <c r="Z42" s="38">
        <v>326</v>
      </c>
      <c r="AA42" s="38">
        <v>23</v>
      </c>
      <c r="AB42" s="38">
        <v>154</v>
      </c>
      <c r="AC42" s="38">
        <v>106</v>
      </c>
      <c r="AD42" s="38">
        <v>107</v>
      </c>
      <c r="AE42" s="38">
        <v>35</v>
      </c>
      <c r="AF42" s="38">
        <v>52</v>
      </c>
      <c r="AG42" s="38">
        <v>43</v>
      </c>
      <c r="AH42" s="38">
        <v>4</v>
      </c>
      <c r="AI42" s="38">
        <v>38</v>
      </c>
      <c r="AJ42" s="38">
        <v>19</v>
      </c>
      <c r="AK42" s="38">
        <v>4</v>
      </c>
      <c r="AL42" s="38">
        <v>74</v>
      </c>
      <c r="AM42" s="38">
        <v>13</v>
      </c>
      <c r="AN42" s="38">
        <v>1</v>
      </c>
      <c r="AO42" s="38">
        <v>108</v>
      </c>
      <c r="AP42" s="38">
        <v>33</v>
      </c>
      <c r="AQ42" s="38">
        <v>90</v>
      </c>
      <c r="AR42" s="38">
        <v>6</v>
      </c>
      <c r="AS42" s="38">
        <v>7</v>
      </c>
      <c r="AT42" s="38">
        <v>42</v>
      </c>
      <c r="AU42" s="38">
        <v>2</v>
      </c>
      <c r="AV42" s="38">
        <v>30</v>
      </c>
      <c r="AW42" s="38">
        <v>46</v>
      </c>
      <c r="AX42" s="38"/>
      <c r="AY42" s="38">
        <v>1363</v>
      </c>
      <c r="AZ42" s="39">
        <v>0</v>
      </c>
    </row>
    <row r="43" spans="2:52" x14ac:dyDescent="0.15">
      <c r="B43" s="54" t="s">
        <v>285</v>
      </c>
      <c r="C43" s="55" t="s">
        <v>246</v>
      </c>
      <c r="D43" s="1" t="s">
        <v>104</v>
      </c>
      <c r="E43" s="1" t="s">
        <v>105</v>
      </c>
      <c r="F43" s="1" t="s">
        <v>235</v>
      </c>
      <c r="G43" s="1" t="s">
        <v>231</v>
      </c>
      <c r="H43" s="37" t="s">
        <v>220</v>
      </c>
      <c r="I43" s="44">
        <f t="shared" si="0"/>
        <v>531</v>
      </c>
      <c r="J43" s="44">
        <f t="shared" si="1"/>
        <v>140</v>
      </c>
      <c r="K43" s="44">
        <f t="shared" si="2"/>
        <v>76</v>
      </c>
      <c r="L43" s="44">
        <f t="shared" si="3"/>
        <v>42</v>
      </c>
      <c r="M43" s="44">
        <f t="shared" si="4"/>
        <v>241</v>
      </c>
      <c r="N43" s="44">
        <f t="shared" si="5"/>
        <v>87</v>
      </c>
      <c r="O43" s="44">
        <f t="shared" si="6"/>
        <v>42</v>
      </c>
      <c r="P43" s="44">
        <f t="shared" si="7"/>
        <v>265</v>
      </c>
      <c r="Q43" s="44">
        <f t="shared" si="8"/>
        <v>151</v>
      </c>
      <c r="R43" s="44">
        <f t="shared" si="9"/>
        <v>8</v>
      </c>
      <c r="S43" s="44">
        <f t="shared" si="10"/>
        <v>92</v>
      </c>
      <c r="T43" s="44">
        <f t="shared" si="11"/>
        <v>176</v>
      </c>
      <c r="U43" s="44">
        <f t="shared" si="12"/>
        <v>355</v>
      </c>
      <c r="V43" s="44">
        <f t="shared" si="13"/>
        <v>0</v>
      </c>
      <c r="W43" s="52">
        <f t="shared" si="14"/>
        <v>2206</v>
      </c>
      <c r="X43" s="44">
        <f t="shared" si="15"/>
        <v>2206</v>
      </c>
      <c r="Y43" s="40"/>
      <c r="Z43" s="38">
        <v>511</v>
      </c>
      <c r="AA43" s="38">
        <v>20</v>
      </c>
      <c r="AB43" s="38">
        <v>176</v>
      </c>
      <c r="AC43" s="38">
        <v>58</v>
      </c>
      <c r="AD43" s="38">
        <v>82</v>
      </c>
      <c r="AE43" s="38">
        <v>76</v>
      </c>
      <c r="AF43" s="38">
        <v>134</v>
      </c>
      <c r="AG43" s="38">
        <v>42</v>
      </c>
      <c r="AH43" s="38">
        <v>8</v>
      </c>
      <c r="AI43" s="38">
        <v>103</v>
      </c>
      <c r="AJ43" s="38">
        <v>12</v>
      </c>
      <c r="AK43" s="38">
        <v>28</v>
      </c>
      <c r="AL43" s="38">
        <v>151</v>
      </c>
      <c r="AM43" s="38">
        <v>30</v>
      </c>
      <c r="AN43" s="38">
        <v>12</v>
      </c>
      <c r="AO43" s="38">
        <v>265</v>
      </c>
      <c r="AP43" s="38">
        <v>96</v>
      </c>
      <c r="AQ43" s="38">
        <v>131</v>
      </c>
      <c r="AR43" s="38">
        <v>14</v>
      </c>
      <c r="AS43" s="38">
        <v>14</v>
      </c>
      <c r="AT43" s="38">
        <v>78</v>
      </c>
      <c r="AU43" s="38"/>
      <c r="AV43" s="38">
        <v>87</v>
      </c>
      <c r="AW43" s="38">
        <v>78</v>
      </c>
      <c r="AX43" s="38"/>
      <c r="AY43" s="38">
        <v>2206</v>
      </c>
      <c r="AZ43" s="39">
        <v>0</v>
      </c>
    </row>
    <row r="44" spans="2:52" x14ac:dyDescent="0.15">
      <c r="B44" s="54" t="s">
        <v>286</v>
      </c>
      <c r="C44" s="55" t="s">
        <v>246</v>
      </c>
      <c r="D44" s="1" t="s">
        <v>106</v>
      </c>
      <c r="E44" s="1" t="s">
        <v>107</v>
      </c>
      <c r="F44" s="1" t="s">
        <v>235</v>
      </c>
      <c r="G44" s="1" t="s">
        <v>231</v>
      </c>
      <c r="H44" s="37" t="s">
        <v>221</v>
      </c>
      <c r="I44" s="44">
        <f t="shared" si="0"/>
        <v>487</v>
      </c>
      <c r="J44" s="44">
        <f t="shared" si="1"/>
        <v>150</v>
      </c>
      <c r="K44" s="44">
        <f t="shared" si="2"/>
        <v>236</v>
      </c>
      <c r="L44" s="44">
        <f t="shared" si="3"/>
        <v>45</v>
      </c>
      <c r="M44" s="44">
        <f t="shared" si="4"/>
        <v>325</v>
      </c>
      <c r="N44" s="44">
        <f t="shared" si="5"/>
        <v>143</v>
      </c>
      <c r="O44" s="44">
        <f t="shared" si="6"/>
        <v>46</v>
      </c>
      <c r="P44" s="44">
        <f t="shared" si="7"/>
        <v>179</v>
      </c>
      <c r="Q44" s="44">
        <f t="shared" si="8"/>
        <v>142</v>
      </c>
      <c r="R44" s="44">
        <f t="shared" si="9"/>
        <v>11</v>
      </c>
      <c r="S44" s="44">
        <f t="shared" si="10"/>
        <v>72</v>
      </c>
      <c r="T44" s="44">
        <f t="shared" si="11"/>
        <v>333</v>
      </c>
      <c r="U44" s="44">
        <f t="shared" si="12"/>
        <v>263</v>
      </c>
      <c r="V44" s="44">
        <f t="shared" si="13"/>
        <v>0</v>
      </c>
      <c r="W44" s="52">
        <f t="shared" si="14"/>
        <v>2432</v>
      </c>
      <c r="X44" s="44">
        <f t="shared" si="15"/>
        <v>2432</v>
      </c>
      <c r="Y44" s="40"/>
      <c r="Z44" s="38">
        <v>440</v>
      </c>
      <c r="AA44" s="38">
        <v>47</v>
      </c>
      <c r="AB44" s="38">
        <v>333</v>
      </c>
      <c r="AC44" s="38">
        <v>91</v>
      </c>
      <c r="AD44" s="38">
        <v>59</v>
      </c>
      <c r="AE44" s="38">
        <v>236</v>
      </c>
      <c r="AF44" s="38">
        <v>104</v>
      </c>
      <c r="AG44" s="38">
        <v>45</v>
      </c>
      <c r="AH44" s="38">
        <v>11</v>
      </c>
      <c r="AI44" s="38">
        <v>89</v>
      </c>
      <c r="AJ44" s="38">
        <v>12</v>
      </c>
      <c r="AK44" s="38">
        <v>2</v>
      </c>
      <c r="AL44" s="38">
        <v>142</v>
      </c>
      <c r="AM44" s="38">
        <v>33</v>
      </c>
      <c r="AN44" s="38">
        <v>13</v>
      </c>
      <c r="AO44" s="38">
        <v>179</v>
      </c>
      <c r="AP44" s="38">
        <v>82</v>
      </c>
      <c r="AQ44" s="38">
        <v>225</v>
      </c>
      <c r="AR44" s="38">
        <v>18</v>
      </c>
      <c r="AS44" s="38">
        <v>13</v>
      </c>
      <c r="AT44" s="38">
        <v>55</v>
      </c>
      <c r="AU44" s="38">
        <v>4</v>
      </c>
      <c r="AV44" s="38">
        <v>143</v>
      </c>
      <c r="AW44" s="38">
        <v>56</v>
      </c>
      <c r="AX44" s="38"/>
      <c r="AY44" s="38">
        <v>2432</v>
      </c>
      <c r="AZ44" s="39">
        <v>0</v>
      </c>
    </row>
    <row r="45" spans="2:52" x14ac:dyDescent="0.15">
      <c r="B45" s="54" t="s">
        <v>287</v>
      </c>
      <c r="C45" s="55" t="s">
        <v>246</v>
      </c>
      <c r="D45" s="1" t="s">
        <v>108</v>
      </c>
      <c r="E45" s="1" t="s">
        <v>109</v>
      </c>
      <c r="F45" s="1" t="s">
        <v>235</v>
      </c>
      <c r="G45" s="1" t="s">
        <v>231</v>
      </c>
      <c r="H45" s="37" t="s">
        <v>222</v>
      </c>
      <c r="I45" s="44">
        <f t="shared" si="0"/>
        <v>339</v>
      </c>
      <c r="J45" s="44">
        <f t="shared" si="1"/>
        <v>125</v>
      </c>
      <c r="K45" s="44">
        <f t="shared" si="2"/>
        <v>63</v>
      </c>
      <c r="L45" s="44">
        <f t="shared" si="3"/>
        <v>12</v>
      </c>
      <c r="M45" s="44">
        <f t="shared" si="4"/>
        <v>134</v>
      </c>
      <c r="N45" s="44">
        <f t="shared" si="5"/>
        <v>25</v>
      </c>
      <c r="O45" s="44">
        <f t="shared" si="6"/>
        <v>27</v>
      </c>
      <c r="P45" s="44">
        <f t="shared" si="7"/>
        <v>81</v>
      </c>
      <c r="Q45" s="44">
        <f t="shared" si="8"/>
        <v>101</v>
      </c>
      <c r="R45" s="44">
        <f t="shared" si="9"/>
        <v>6</v>
      </c>
      <c r="S45" s="44">
        <f t="shared" si="10"/>
        <v>35</v>
      </c>
      <c r="T45" s="44">
        <f t="shared" si="11"/>
        <v>73</v>
      </c>
      <c r="U45" s="44">
        <f t="shared" si="12"/>
        <v>118</v>
      </c>
      <c r="V45" s="44">
        <f t="shared" si="13"/>
        <v>0</v>
      </c>
      <c r="W45" s="52">
        <f t="shared" si="14"/>
        <v>1139</v>
      </c>
      <c r="X45" s="44">
        <f t="shared" si="15"/>
        <v>1139</v>
      </c>
      <c r="Y45" s="40"/>
      <c r="Z45" s="38">
        <v>295</v>
      </c>
      <c r="AA45" s="38">
        <v>44</v>
      </c>
      <c r="AB45" s="38">
        <v>73</v>
      </c>
      <c r="AC45" s="38">
        <v>95</v>
      </c>
      <c r="AD45" s="38">
        <v>30</v>
      </c>
      <c r="AE45" s="38">
        <v>63</v>
      </c>
      <c r="AF45" s="38">
        <v>52</v>
      </c>
      <c r="AG45" s="38">
        <v>12</v>
      </c>
      <c r="AH45" s="38">
        <v>6</v>
      </c>
      <c r="AI45" s="38">
        <v>22</v>
      </c>
      <c r="AJ45" s="38">
        <v>1</v>
      </c>
      <c r="AK45" s="38">
        <v>2</v>
      </c>
      <c r="AL45" s="38">
        <v>101</v>
      </c>
      <c r="AM45" s="38">
        <v>24</v>
      </c>
      <c r="AN45" s="38">
        <v>3</v>
      </c>
      <c r="AO45" s="38">
        <v>81</v>
      </c>
      <c r="AP45" s="38">
        <v>33</v>
      </c>
      <c r="AQ45" s="38">
        <v>94</v>
      </c>
      <c r="AR45" s="38">
        <v>7</v>
      </c>
      <c r="AS45" s="38">
        <v>15</v>
      </c>
      <c r="AT45" s="38">
        <v>20</v>
      </c>
      <c r="AU45" s="38"/>
      <c r="AV45" s="38">
        <v>25</v>
      </c>
      <c r="AW45" s="38">
        <v>41</v>
      </c>
      <c r="AX45" s="38"/>
      <c r="AY45" s="38">
        <v>1139</v>
      </c>
      <c r="AZ45" s="39">
        <v>0</v>
      </c>
    </row>
    <row r="46" spans="2:52" x14ac:dyDescent="0.15">
      <c r="B46" s="54" t="s">
        <v>288</v>
      </c>
      <c r="C46" s="55" t="s">
        <v>246</v>
      </c>
      <c r="D46" s="1" t="s">
        <v>110</v>
      </c>
      <c r="E46" s="1" t="s">
        <v>111</v>
      </c>
      <c r="F46" s="1" t="s">
        <v>235</v>
      </c>
      <c r="G46" s="1" t="s">
        <v>231</v>
      </c>
      <c r="H46" s="37" t="s">
        <v>223</v>
      </c>
      <c r="I46" s="44">
        <f t="shared" si="0"/>
        <v>1210</v>
      </c>
      <c r="J46" s="44">
        <f t="shared" si="1"/>
        <v>641</v>
      </c>
      <c r="K46" s="44">
        <f t="shared" si="2"/>
        <v>130</v>
      </c>
      <c r="L46" s="44">
        <f t="shared" si="3"/>
        <v>146</v>
      </c>
      <c r="M46" s="44">
        <f t="shared" si="4"/>
        <v>710</v>
      </c>
      <c r="N46" s="44">
        <f t="shared" si="5"/>
        <v>153</v>
      </c>
      <c r="O46" s="44">
        <f t="shared" si="6"/>
        <v>237</v>
      </c>
      <c r="P46" s="44">
        <f t="shared" si="7"/>
        <v>758</v>
      </c>
      <c r="Q46" s="44">
        <f t="shared" si="8"/>
        <v>367</v>
      </c>
      <c r="R46" s="44">
        <f t="shared" si="9"/>
        <v>31</v>
      </c>
      <c r="S46" s="44">
        <f t="shared" si="10"/>
        <v>293</v>
      </c>
      <c r="T46" s="44">
        <f t="shared" si="11"/>
        <v>302</v>
      </c>
      <c r="U46" s="44">
        <f t="shared" si="12"/>
        <v>978</v>
      </c>
      <c r="V46" s="44">
        <f t="shared" si="13"/>
        <v>0</v>
      </c>
      <c r="W46" s="52">
        <f t="shared" si="14"/>
        <v>5956</v>
      </c>
      <c r="X46" s="44">
        <f t="shared" si="15"/>
        <v>5956</v>
      </c>
      <c r="Y46" s="40"/>
      <c r="Z46" s="38">
        <v>1042</v>
      </c>
      <c r="AA46" s="38">
        <v>168</v>
      </c>
      <c r="AB46" s="38">
        <v>302</v>
      </c>
      <c r="AC46" s="38">
        <v>250</v>
      </c>
      <c r="AD46" s="38">
        <v>391</v>
      </c>
      <c r="AE46" s="38">
        <v>130</v>
      </c>
      <c r="AF46" s="38">
        <v>407</v>
      </c>
      <c r="AG46" s="38">
        <v>146</v>
      </c>
      <c r="AH46" s="38">
        <v>31</v>
      </c>
      <c r="AI46" s="38">
        <v>261</v>
      </c>
      <c r="AJ46" s="38">
        <v>54</v>
      </c>
      <c r="AK46" s="38">
        <v>9</v>
      </c>
      <c r="AL46" s="38">
        <v>367</v>
      </c>
      <c r="AM46" s="38">
        <v>182</v>
      </c>
      <c r="AN46" s="38">
        <v>55</v>
      </c>
      <c r="AO46" s="38">
        <v>758</v>
      </c>
      <c r="AP46" s="38">
        <v>224</v>
      </c>
      <c r="AQ46" s="38">
        <v>436</v>
      </c>
      <c r="AR46" s="38">
        <v>50</v>
      </c>
      <c r="AS46" s="38">
        <v>64</v>
      </c>
      <c r="AT46" s="38">
        <v>218</v>
      </c>
      <c r="AU46" s="38">
        <v>11</v>
      </c>
      <c r="AV46" s="38">
        <v>153</v>
      </c>
      <c r="AW46" s="38">
        <v>247</v>
      </c>
      <c r="AX46" s="38"/>
      <c r="AY46" s="38">
        <v>5956</v>
      </c>
      <c r="AZ46" s="39">
        <v>0</v>
      </c>
    </row>
    <row r="47" spans="2:52" x14ac:dyDescent="0.15">
      <c r="B47" s="54" t="s">
        <v>289</v>
      </c>
      <c r="C47" s="55" t="s">
        <v>246</v>
      </c>
      <c r="D47" s="1" t="s">
        <v>28</v>
      </c>
      <c r="E47" s="1" t="s">
        <v>112</v>
      </c>
      <c r="F47" s="1" t="s">
        <v>235</v>
      </c>
      <c r="G47" s="1" t="s">
        <v>231</v>
      </c>
      <c r="H47" s="37" t="s">
        <v>224</v>
      </c>
      <c r="I47" s="44">
        <f t="shared" si="0"/>
        <v>370</v>
      </c>
      <c r="J47" s="44">
        <f t="shared" si="1"/>
        <v>105</v>
      </c>
      <c r="K47" s="44">
        <f t="shared" si="2"/>
        <v>41</v>
      </c>
      <c r="L47" s="44">
        <f t="shared" si="3"/>
        <v>35</v>
      </c>
      <c r="M47" s="44">
        <f t="shared" si="4"/>
        <v>152</v>
      </c>
      <c r="N47" s="44">
        <f t="shared" si="5"/>
        <v>49</v>
      </c>
      <c r="O47" s="44">
        <f t="shared" si="6"/>
        <v>24</v>
      </c>
      <c r="P47" s="44">
        <f t="shared" si="7"/>
        <v>129</v>
      </c>
      <c r="Q47" s="44">
        <f t="shared" si="8"/>
        <v>212</v>
      </c>
      <c r="R47" s="44">
        <f t="shared" si="9"/>
        <v>6</v>
      </c>
      <c r="S47" s="44">
        <f t="shared" si="10"/>
        <v>80</v>
      </c>
      <c r="T47" s="44">
        <f t="shared" si="11"/>
        <v>86</v>
      </c>
      <c r="U47" s="44">
        <f t="shared" si="12"/>
        <v>187</v>
      </c>
      <c r="V47" s="44">
        <f t="shared" si="13"/>
        <v>0</v>
      </c>
      <c r="W47" s="52">
        <f t="shared" si="14"/>
        <v>1476</v>
      </c>
      <c r="X47" s="44">
        <f t="shared" si="15"/>
        <v>1476</v>
      </c>
      <c r="Y47" s="40"/>
      <c r="Z47" s="38">
        <v>315</v>
      </c>
      <c r="AA47" s="38">
        <v>55</v>
      </c>
      <c r="AB47" s="38">
        <v>86</v>
      </c>
      <c r="AC47" s="38">
        <v>51</v>
      </c>
      <c r="AD47" s="38">
        <v>54</v>
      </c>
      <c r="AE47" s="38">
        <v>41</v>
      </c>
      <c r="AF47" s="38">
        <v>61</v>
      </c>
      <c r="AG47" s="38">
        <v>35</v>
      </c>
      <c r="AH47" s="38">
        <v>6</v>
      </c>
      <c r="AI47" s="38">
        <v>56</v>
      </c>
      <c r="AJ47" s="38">
        <v>11</v>
      </c>
      <c r="AK47" s="38">
        <v>9</v>
      </c>
      <c r="AL47" s="38">
        <v>212</v>
      </c>
      <c r="AM47" s="38">
        <v>17</v>
      </c>
      <c r="AN47" s="38">
        <v>7</v>
      </c>
      <c r="AO47" s="38">
        <v>129</v>
      </c>
      <c r="AP47" s="38">
        <v>35</v>
      </c>
      <c r="AQ47" s="38">
        <v>111</v>
      </c>
      <c r="AR47" s="38">
        <v>6</v>
      </c>
      <c r="AS47" s="38">
        <v>16</v>
      </c>
      <c r="AT47" s="38">
        <v>55</v>
      </c>
      <c r="AU47" s="38">
        <v>9</v>
      </c>
      <c r="AV47" s="38">
        <v>49</v>
      </c>
      <c r="AW47" s="38">
        <v>50</v>
      </c>
      <c r="AX47" s="38"/>
      <c r="AY47" s="38">
        <v>1476</v>
      </c>
      <c r="AZ47" s="39">
        <v>0</v>
      </c>
    </row>
    <row r="48" spans="2:52" x14ac:dyDescent="0.15">
      <c r="B48" s="54" t="s">
        <v>290</v>
      </c>
      <c r="C48" s="55" t="s">
        <v>246</v>
      </c>
      <c r="D48" s="1" t="s">
        <v>113</v>
      </c>
      <c r="E48" s="1" t="s">
        <v>114</v>
      </c>
      <c r="F48" s="1" t="s">
        <v>235</v>
      </c>
      <c r="G48" s="1" t="s">
        <v>231</v>
      </c>
      <c r="H48" s="37" t="s">
        <v>225</v>
      </c>
      <c r="I48" s="44">
        <f t="shared" si="0"/>
        <v>790</v>
      </c>
      <c r="J48" s="44">
        <f t="shared" si="1"/>
        <v>68</v>
      </c>
      <c r="K48" s="44">
        <f t="shared" si="2"/>
        <v>19</v>
      </c>
      <c r="L48" s="44">
        <f t="shared" si="3"/>
        <v>14</v>
      </c>
      <c r="M48" s="44">
        <f t="shared" si="4"/>
        <v>114</v>
      </c>
      <c r="N48" s="44">
        <f t="shared" si="5"/>
        <v>160</v>
      </c>
      <c r="O48" s="44">
        <f t="shared" si="6"/>
        <v>40</v>
      </c>
      <c r="P48" s="44">
        <f t="shared" si="7"/>
        <v>177</v>
      </c>
      <c r="Q48" s="44">
        <f t="shared" si="8"/>
        <v>194</v>
      </c>
      <c r="R48" s="44">
        <f t="shared" si="9"/>
        <v>8</v>
      </c>
      <c r="S48" s="44">
        <f t="shared" si="10"/>
        <v>65</v>
      </c>
      <c r="T48" s="44">
        <f t="shared" si="11"/>
        <v>129</v>
      </c>
      <c r="U48" s="44">
        <f t="shared" si="12"/>
        <v>157</v>
      </c>
      <c r="V48" s="44">
        <f t="shared" si="13"/>
        <v>0</v>
      </c>
      <c r="W48" s="52">
        <f t="shared" si="14"/>
        <v>1935</v>
      </c>
      <c r="X48" s="44">
        <f t="shared" si="15"/>
        <v>1935</v>
      </c>
      <c r="Y48" s="40"/>
      <c r="Z48" s="38">
        <v>731</v>
      </c>
      <c r="AA48" s="38">
        <v>59</v>
      </c>
      <c r="AB48" s="38">
        <v>129</v>
      </c>
      <c r="AC48" s="38">
        <v>28</v>
      </c>
      <c r="AD48" s="38">
        <v>40</v>
      </c>
      <c r="AE48" s="38">
        <v>19</v>
      </c>
      <c r="AF48" s="38">
        <v>76</v>
      </c>
      <c r="AG48" s="38">
        <v>14</v>
      </c>
      <c r="AH48" s="38">
        <v>8</v>
      </c>
      <c r="AI48" s="38">
        <v>29</v>
      </c>
      <c r="AJ48" s="38">
        <v>7</v>
      </c>
      <c r="AK48" s="38">
        <v>1</v>
      </c>
      <c r="AL48" s="38">
        <v>194</v>
      </c>
      <c r="AM48" s="38">
        <v>37</v>
      </c>
      <c r="AN48" s="38">
        <v>3</v>
      </c>
      <c r="AO48" s="38">
        <v>177</v>
      </c>
      <c r="AP48" s="38">
        <v>66</v>
      </c>
      <c r="AQ48" s="38">
        <v>40</v>
      </c>
      <c r="AR48" s="38">
        <v>8</v>
      </c>
      <c r="AS48" s="38">
        <v>15</v>
      </c>
      <c r="AT48" s="38">
        <v>44</v>
      </c>
      <c r="AU48" s="38">
        <v>6</v>
      </c>
      <c r="AV48" s="38">
        <v>160</v>
      </c>
      <c r="AW48" s="38">
        <v>44</v>
      </c>
      <c r="AX48" s="38"/>
      <c r="AY48" s="38">
        <v>1935</v>
      </c>
      <c r="AZ48" s="39">
        <v>0</v>
      </c>
    </row>
    <row r="49" spans="2:52" x14ac:dyDescent="0.15">
      <c r="B49" s="54" t="s">
        <v>291</v>
      </c>
      <c r="C49" s="55" t="s">
        <v>246</v>
      </c>
      <c r="D49" s="1" t="s">
        <v>115</v>
      </c>
      <c r="E49" s="1" t="s">
        <v>116</v>
      </c>
      <c r="F49" s="1" t="s">
        <v>235</v>
      </c>
      <c r="G49" s="1" t="s">
        <v>231</v>
      </c>
      <c r="H49" s="37" t="s">
        <v>226</v>
      </c>
      <c r="I49" s="44">
        <f t="shared" si="0"/>
        <v>648</v>
      </c>
      <c r="J49" s="44">
        <f t="shared" si="1"/>
        <v>214</v>
      </c>
      <c r="K49" s="44">
        <f t="shared" si="2"/>
        <v>32</v>
      </c>
      <c r="L49" s="44">
        <f t="shared" si="3"/>
        <v>44</v>
      </c>
      <c r="M49" s="44">
        <f t="shared" si="4"/>
        <v>191</v>
      </c>
      <c r="N49" s="44">
        <f t="shared" si="5"/>
        <v>102</v>
      </c>
      <c r="O49" s="44">
        <f t="shared" si="6"/>
        <v>42</v>
      </c>
      <c r="P49" s="44">
        <f t="shared" si="7"/>
        <v>202</v>
      </c>
      <c r="Q49" s="44">
        <f t="shared" si="8"/>
        <v>164</v>
      </c>
      <c r="R49" s="44">
        <f t="shared" si="9"/>
        <v>18</v>
      </c>
      <c r="S49" s="44">
        <f t="shared" si="10"/>
        <v>117</v>
      </c>
      <c r="T49" s="44">
        <f t="shared" si="11"/>
        <v>152</v>
      </c>
      <c r="U49" s="44">
        <f t="shared" si="12"/>
        <v>308</v>
      </c>
      <c r="V49" s="44">
        <f t="shared" si="13"/>
        <v>0</v>
      </c>
      <c r="W49" s="52">
        <f t="shared" si="14"/>
        <v>2234</v>
      </c>
      <c r="X49" s="44">
        <f t="shared" si="15"/>
        <v>2234</v>
      </c>
      <c r="Y49" s="40"/>
      <c r="Z49" s="38">
        <v>567</v>
      </c>
      <c r="AA49" s="38">
        <v>81</v>
      </c>
      <c r="AB49" s="38">
        <v>152</v>
      </c>
      <c r="AC49" s="38">
        <v>154</v>
      </c>
      <c r="AD49" s="38">
        <v>60</v>
      </c>
      <c r="AE49" s="38">
        <v>32</v>
      </c>
      <c r="AF49" s="38">
        <v>119</v>
      </c>
      <c r="AG49" s="38">
        <v>44</v>
      </c>
      <c r="AH49" s="38">
        <v>18</v>
      </c>
      <c r="AI49" s="38">
        <v>101</v>
      </c>
      <c r="AJ49" s="38">
        <v>15</v>
      </c>
      <c r="AK49" s="38">
        <v>2</v>
      </c>
      <c r="AL49" s="38">
        <v>164</v>
      </c>
      <c r="AM49" s="38">
        <v>25</v>
      </c>
      <c r="AN49" s="38">
        <v>17</v>
      </c>
      <c r="AO49" s="38">
        <v>202</v>
      </c>
      <c r="AP49" s="38">
        <v>28</v>
      </c>
      <c r="AQ49" s="38">
        <v>148</v>
      </c>
      <c r="AR49" s="38">
        <v>15</v>
      </c>
      <c r="AS49" s="38">
        <v>48</v>
      </c>
      <c r="AT49" s="38">
        <v>61</v>
      </c>
      <c r="AU49" s="38">
        <v>8</v>
      </c>
      <c r="AV49" s="38">
        <v>102</v>
      </c>
      <c r="AW49" s="38">
        <v>71</v>
      </c>
      <c r="AX49" s="38"/>
      <c r="AY49" s="38">
        <v>2234</v>
      </c>
      <c r="AZ49" s="39">
        <v>0</v>
      </c>
    </row>
    <row r="50" spans="2:52" x14ac:dyDescent="0.15">
      <c r="B50" s="54" t="s">
        <v>292</v>
      </c>
      <c r="C50" s="55" t="s">
        <v>246</v>
      </c>
      <c r="D50" s="1" t="s">
        <v>117</v>
      </c>
      <c r="E50" s="1" t="s">
        <v>118</v>
      </c>
      <c r="F50" s="1" t="s">
        <v>235</v>
      </c>
      <c r="G50" s="1" t="s">
        <v>231</v>
      </c>
      <c r="H50" s="37" t="s">
        <v>227</v>
      </c>
      <c r="I50" s="44">
        <f t="shared" si="0"/>
        <v>402</v>
      </c>
      <c r="J50" s="44">
        <f t="shared" si="1"/>
        <v>228</v>
      </c>
      <c r="K50" s="44">
        <f t="shared" si="2"/>
        <v>24</v>
      </c>
      <c r="L50" s="44">
        <f t="shared" si="3"/>
        <v>36</v>
      </c>
      <c r="M50" s="44">
        <f t="shared" si="4"/>
        <v>136</v>
      </c>
      <c r="N50" s="44">
        <f t="shared" si="5"/>
        <v>114</v>
      </c>
      <c r="O50" s="44">
        <f t="shared" si="6"/>
        <v>29</v>
      </c>
      <c r="P50" s="44">
        <f t="shared" si="7"/>
        <v>142</v>
      </c>
      <c r="Q50" s="44">
        <f t="shared" si="8"/>
        <v>134</v>
      </c>
      <c r="R50" s="44">
        <f t="shared" si="9"/>
        <v>9</v>
      </c>
      <c r="S50" s="44">
        <f t="shared" si="10"/>
        <v>100</v>
      </c>
      <c r="T50" s="44">
        <f t="shared" si="11"/>
        <v>78</v>
      </c>
      <c r="U50" s="44">
        <f t="shared" si="12"/>
        <v>209</v>
      </c>
      <c r="V50" s="44">
        <f t="shared" si="13"/>
        <v>0</v>
      </c>
      <c r="W50" s="52">
        <f t="shared" si="14"/>
        <v>1641</v>
      </c>
      <c r="X50" s="44">
        <f t="shared" si="15"/>
        <v>1641</v>
      </c>
      <c r="Y50" s="40"/>
      <c r="Z50" s="38">
        <v>337</v>
      </c>
      <c r="AA50" s="38">
        <v>65</v>
      </c>
      <c r="AB50" s="38">
        <v>78</v>
      </c>
      <c r="AC50" s="38">
        <v>155</v>
      </c>
      <c r="AD50" s="38">
        <v>73</v>
      </c>
      <c r="AE50" s="38">
        <v>24</v>
      </c>
      <c r="AF50" s="38">
        <v>74</v>
      </c>
      <c r="AG50" s="38">
        <v>36</v>
      </c>
      <c r="AH50" s="38">
        <v>9</v>
      </c>
      <c r="AI50" s="38">
        <v>73</v>
      </c>
      <c r="AJ50" s="38">
        <v>15</v>
      </c>
      <c r="AK50" s="38">
        <v>3</v>
      </c>
      <c r="AL50" s="38">
        <v>134</v>
      </c>
      <c r="AM50" s="38">
        <v>16</v>
      </c>
      <c r="AN50" s="38">
        <v>13</v>
      </c>
      <c r="AO50" s="38">
        <v>142</v>
      </c>
      <c r="AP50" s="38">
        <v>35</v>
      </c>
      <c r="AQ50" s="38">
        <v>83</v>
      </c>
      <c r="AR50" s="38">
        <v>18</v>
      </c>
      <c r="AS50" s="38">
        <v>29</v>
      </c>
      <c r="AT50" s="38">
        <v>49</v>
      </c>
      <c r="AU50" s="38">
        <v>22</v>
      </c>
      <c r="AV50" s="38">
        <v>114</v>
      </c>
      <c r="AW50" s="38">
        <v>44</v>
      </c>
      <c r="AX50" s="38"/>
      <c r="AY50" s="38">
        <v>1641</v>
      </c>
      <c r="AZ50" s="39">
        <v>0</v>
      </c>
    </row>
    <row r="51" spans="2:52" x14ac:dyDescent="0.15">
      <c r="B51" s="54" t="s">
        <v>293</v>
      </c>
      <c r="C51" s="55" t="s">
        <v>246</v>
      </c>
      <c r="D51" s="1" t="s">
        <v>119</v>
      </c>
      <c r="E51" s="1" t="s">
        <v>120</v>
      </c>
      <c r="F51" s="1" t="s">
        <v>235</v>
      </c>
      <c r="G51" s="1" t="s">
        <v>231</v>
      </c>
      <c r="H51" s="37" t="s">
        <v>228</v>
      </c>
      <c r="I51" s="44">
        <f t="shared" si="0"/>
        <v>530</v>
      </c>
      <c r="J51" s="44">
        <f t="shared" si="1"/>
        <v>216</v>
      </c>
      <c r="K51" s="44">
        <f t="shared" si="2"/>
        <v>17</v>
      </c>
      <c r="L51" s="44">
        <f t="shared" si="3"/>
        <v>23</v>
      </c>
      <c r="M51" s="44">
        <f t="shared" si="4"/>
        <v>105</v>
      </c>
      <c r="N51" s="44">
        <f t="shared" si="5"/>
        <v>23</v>
      </c>
      <c r="O51" s="44">
        <f t="shared" si="6"/>
        <v>18</v>
      </c>
      <c r="P51" s="44">
        <f t="shared" si="7"/>
        <v>110</v>
      </c>
      <c r="Q51" s="44">
        <f t="shared" si="8"/>
        <v>120</v>
      </c>
      <c r="R51" s="44">
        <f t="shared" si="9"/>
        <v>9</v>
      </c>
      <c r="S51" s="44">
        <f t="shared" si="10"/>
        <v>64</v>
      </c>
      <c r="T51" s="44">
        <f t="shared" si="11"/>
        <v>111</v>
      </c>
      <c r="U51" s="44">
        <f t="shared" si="12"/>
        <v>201</v>
      </c>
      <c r="V51" s="44">
        <f t="shared" si="13"/>
        <v>0</v>
      </c>
      <c r="W51" s="52">
        <f t="shared" si="14"/>
        <v>1547</v>
      </c>
      <c r="X51" s="44">
        <f t="shared" si="15"/>
        <v>1547</v>
      </c>
      <c r="Y51" s="40"/>
      <c r="Z51" s="38">
        <v>415</v>
      </c>
      <c r="AA51" s="38">
        <v>115</v>
      </c>
      <c r="AB51" s="38">
        <v>111</v>
      </c>
      <c r="AC51" s="38">
        <v>152</v>
      </c>
      <c r="AD51" s="38">
        <v>64</v>
      </c>
      <c r="AE51" s="38">
        <v>17</v>
      </c>
      <c r="AF51" s="38">
        <v>78</v>
      </c>
      <c r="AG51" s="38">
        <v>23</v>
      </c>
      <c r="AH51" s="38">
        <v>9</v>
      </c>
      <c r="AI51" s="38">
        <v>54</v>
      </c>
      <c r="AJ51" s="38">
        <v>11</v>
      </c>
      <c r="AK51" s="38"/>
      <c r="AL51" s="38">
        <v>120</v>
      </c>
      <c r="AM51" s="38">
        <v>14</v>
      </c>
      <c r="AN51" s="38">
        <v>4</v>
      </c>
      <c r="AO51" s="38">
        <v>110</v>
      </c>
      <c r="AP51" s="38">
        <v>21</v>
      </c>
      <c r="AQ51" s="38">
        <v>66</v>
      </c>
      <c r="AR51" s="38">
        <v>18</v>
      </c>
      <c r="AS51" s="38">
        <v>32</v>
      </c>
      <c r="AT51" s="38">
        <v>27</v>
      </c>
      <c r="AU51" s="38">
        <v>5</v>
      </c>
      <c r="AV51" s="38">
        <v>23</v>
      </c>
      <c r="AW51" s="38">
        <v>58</v>
      </c>
      <c r="AX51" s="38"/>
      <c r="AY51" s="38">
        <v>1547</v>
      </c>
      <c r="AZ51" s="39">
        <v>0</v>
      </c>
    </row>
    <row r="52" spans="2:52" x14ac:dyDescent="0.15">
      <c r="B52" s="54" t="s">
        <v>294</v>
      </c>
      <c r="C52" s="55" t="s">
        <v>246</v>
      </c>
      <c r="D52" s="1" t="s">
        <v>121</v>
      </c>
      <c r="E52" s="1" t="s">
        <v>122</v>
      </c>
      <c r="F52" s="1" t="s">
        <v>235</v>
      </c>
      <c r="G52" s="1" t="s">
        <v>231</v>
      </c>
      <c r="H52" s="37" t="s">
        <v>229</v>
      </c>
      <c r="I52" s="44">
        <f t="shared" si="0"/>
        <v>1158</v>
      </c>
      <c r="J52" s="44">
        <f t="shared" si="1"/>
        <v>171</v>
      </c>
      <c r="K52" s="44">
        <f t="shared" si="2"/>
        <v>23</v>
      </c>
      <c r="L52" s="44">
        <f t="shared" si="3"/>
        <v>23</v>
      </c>
      <c r="M52" s="44">
        <f t="shared" si="4"/>
        <v>131</v>
      </c>
      <c r="N52" s="44">
        <f t="shared" si="5"/>
        <v>21</v>
      </c>
      <c r="O52" s="44">
        <f t="shared" si="6"/>
        <v>16</v>
      </c>
      <c r="P52" s="44">
        <f t="shared" si="7"/>
        <v>143</v>
      </c>
      <c r="Q52" s="44">
        <f t="shared" si="8"/>
        <v>187</v>
      </c>
      <c r="R52" s="44">
        <f t="shared" si="9"/>
        <v>14</v>
      </c>
      <c r="S52" s="44">
        <f t="shared" si="10"/>
        <v>107</v>
      </c>
      <c r="T52" s="44">
        <f t="shared" si="11"/>
        <v>106</v>
      </c>
      <c r="U52" s="44">
        <f t="shared" si="12"/>
        <v>233</v>
      </c>
      <c r="V52" s="44">
        <f t="shared" si="13"/>
        <v>0</v>
      </c>
      <c r="W52" s="52">
        <f t="shared" si="14"/>
        <v>2333</v>
      </c>
      <c r="X52" s="44">
        <f t="shared" si="15"/>
        <v>2333</v>
      </c>
      <c r="Y52" s="40"/>
      <c r="Z52" s="38">
        <v>783</v>
      </c>
      <c r="AA52" s="38">
        <v>375</v>
      </c>
      <c r="AB52" s="38">
        <v>106</v>
      </c>
      <c r="AC52" s="38">
        <v>110</v>
      </c>
      <c r="AD52" s="38">
        <v>61</v>
      </c>
      <c r="AE52" s="38">
        <v>23</v>
      </c>
      <c r="AF52" s="38">
        <v>113</v>
      </c>
      <c r="AG52" s="38">
        <v>23</v>
      </c>
      <c r="AH52" s="38">
        <v>14</v>
      </c>
      <c r="AI52" s="38">
        <v>35</v>
      </c>
      <c r="AJ52" s="38">
        <v>3</v>
      </c>
      <c r="AK52" s="38">
        <v>1</v>
      </c>
      <c r="AL52" s="38">
        <v>187</v>
      </c>
      <c r="AM52" s="38">
        <v>11</v>
      </c>
      <c r="AN52" s="38">
        <v>5</v>
      </c>
      <c r="AO52" s="38">
        <v>143</v>
      </c>
      <c r="AP52" s="38">
        <v>21</v>
      </c>
      <c r="AQ52" s="38">
        <v>95</v>
      </c>
      <c r="AR52" s="38">
        <v>15</v>
      </c>
      <c r="AS52" s="38">
        <v>63</v>
      </c>
      <c r="AT52" s="38">
        <v>39</v>
      </c>
      <c r="AU52" s="38">
        <v>5</v>
      </c>
      <c r="AV52" s="38">
        <v>21</v>
      </c>
      <c r="AW52" s="38">
        <v>81</v>
      </c>
      <c r="AX52" s="38"/>
      <c r="AY52" s="38">
        <v>2333</v>
      </c>
      <c r="AZ52" s="39">
        <v>0</v>
      </c>
    </row>
    <row r="53" spans="2:52" x14ac:dyDescent="0.15">
      <c r="B53" s="54" t="s">
        <v>295</v>
      </c>
      <c r="C53" s="55" t="s">
        <v>246</v>
      </c>
      <c r="D53" s="1" t="s">
        <v>123</v>
      </c>
      <c r="E53" s="1" t="s">
        <v>124</v>
      </c>
      <c r="F53" s="1" t="s">
        <v>235</v>
      </c>
      <c r="G53" s="1" t="s">
        <v>231</v>
      </c>
      <c r="H53" s="37" t="s">
        <v>230</v>
      </c>
      <c r="I53" s="44">
        <f t="shared" si="0"/>
        <v>511</v>
      </c>
      <c r="J53" s="44">
        <f t="shared" si="1"/>
        <v>69</v>
      </c>
      <c r="K53" s="44">
        <f t="shared" si="2"/>
        <v>8</v>
      </c>
      <c r="L53" s="44">
        <f t="shared" si="3"/>
        <v>28</v>
      </c>
      <c r="M53" s="44">
        <f t="shared" si="4"/>
        <v>24</v>
      </c>
      <c r="N53" s="44">
        <f t="shared" si="5"/>
        <v>8</v>
      </c>
      <c r="O53" s="44">
        <f t="shared" si="6"/>
        <v>9</v>
      </c>
      <c r="P53" s="44">
        <f t="shared" si="7"/>
        <v>173</v>
      </c>
      <c r="Q53" s="44">
        <f t="shared" si="8"/>
        <v>176</v>
      </c>
      <c r="R53" s="44">
        <f t="shared" si="9"/>
        <v>8</v>
      </c>
      <c r="S53" s="44">
        <f t="shared" si="10"/>
        <v>10</v>
      </c>
      <c r="T53" s="44">
        <f t="shared" si="11"/>
        <v>50</v>
      </c>
      <c r="U53" s="44">
        <f t="shared" si="12"/>
        <v>162</v>
      </c>
      <c r="V53" s="44">
        <f t="shared" si="13"/>
        <v>0</v>
      </c>
      <c r="W53" s="52">
        <f t="shared" si="14"/>
        <v>1236</v>
      </c>
      <c r="X53" s="44">
        <f t="shared" si="15"/>
        <v>1236</v>
      </c>
      <c r="Y53" s="40"/>
      <c r="Z53" s="38">
        <v>405</v>
      </c>
      <c r="AA53" s="38">
        <v>106</v>
      </c>
      <c r="AB53" s="38">
        <v>50</v>
      </c>
      <c r="AC53" s="38">
        <v>8</v>
      </c>
      <c r="AD53" s="38">
        <v>61</v>
      </c>
      <c r="AE53" s="38">
        <v>8</v>
      </c>
      <c r="AF53" s="38">
        <v>98</v>
      </c>
      <c r="AG53" s="38">
        <v>28</v>
      </c>
      <c r="AH53" s="38">
        <v>8</v>
      </c>
      <c r="AI53" s="38">
        <v>17</v>
      </c>
      <c r="AJ53" s="38"/>
      <c r="AK53" s="38">
        <v>1</v>
      </c>
      <c r="AL53" s="38">
        <v>176</v>
      </c>
      <c r="AM53" s="38">
        <v>8</v>
      </c>
      <c r="AN53" s="38">
        <v>1</v>
      </c>
      <c r="AO53" s="38">
        <v>173</v>
      </c>
      <c r="AP53" s="38">
        <v>6</v>
      </c>
      <c r="AQ53" s="38">
        <v>8</v>
      </c>
      <c r="AR53" s="38">
        <v>10</v>
      </c>
      <c r="AS53" s="38">
        <v>2</v>
      </c>
      <c r="AT53" s="38">
        <v>8</v>
      </c>
      <c r="AU53" s="38"/>
      <c r="AV53" s="38">
        <v>8</v>
      </c>
      <c r="AW53" s="38">
        <v>46</v>
      </c>
      <c r="AX53" s="38"/>
      <c r="AY53" s="38">
        <v>1236</v>
      </c>
      <c r="AZ53" s="39">
        <v>0</v>
      </c>
    </row>
    <row r="54" spans="2:52" x14ac:dyDescent="0.15">
      <c r="D54" s="1" t="s">
        <v>29</v>
      </c>
      <c r="F54" s="1" t="s">
        <v>235</v>
      </c>
      <c r="G54" s="1" t="s">
        <v>231</v>
      </c>
      <c r="H54" s="37" t="s">
        <v>157</v>
      </c>
      <c r="I54" s="44">
        <f t="shared" si="0"/>
        <v>33225</v>
      </c>
      <c r="J54" s="44">
        <f t="shared" si="1"/>
        <v>12193</v>
      </c>
      <c r="K54" s="44">
        <f t="shared" si="2"/>
        <v>6382</v>
      </c>
      <c r="L54" s="44">
        <f t="shared" si="3"/>
        <v>4787</v>
      </c>
      <c r="M54" s="44">
        <f t="shared" si="4"/>
        <v>31910</v>
      </c>
      <c r="N54" s="44">
        <f t="shared" si="5"/>
        <v>11038</v>
      </c>
      <c r="O54" s="44">
        <f t="shared" si="6"/>
        <v>7418</v>
      </c>
      <c r="P54" s="44">
        <f t="shared" si="7"/>
        <v>27951</v>
      </c>
      <c r="Q54" s="44">
        <f t="shared" si="8"/>
        <v>10571</v>
      </c>
      <c r="R54" s="44">
        <f t="shared" si="9"/>
        <v>915</v>
      </c>
      <c r="S54" s="44">
        <f t="shared" si="10"/>
        <v>15914</v>
      </c>
      <c r="T54" s="44">
        <f t="shared" si="11"/>
        <v>15010</v>
      </c>
      <c r="U54" s="44">
        <f t="shared" si="12"/>
        <v>38948</v>
      </c>
      <c r="V54" s="44">
        <f t="shared" si="13"/>
        <v>0</v>
      </c>
      <c r="W54" s="53">
        <f t="shared" si="14"/>
        <v>216262</v>
      </c>
      <c r="X54" s="44">
        <f t="shared" si="15"/>
        <v>216262</v>
      </c>
      <c r="Y54" s="40"/>
      <c r="Z54" s="38">
        <v>28852</v>
      </c>
      <c r="AA54" s="38">
        <v>4373</v>
      </c>
      <c r="AB54" s="38">
        <v>15010</v>
      </c>
      <c r="AC54" s="38">
        <v>6092</v>
      </c>
      <c r="AD54" s="38">
        <v>6101</v>
      </c>
      <c r="AE54" s="38">
        <v>6382</v>
      </c>
      <c r="AF54" s="38">
        <v>12830</v>
      </c>
      <c r="AG54" s="38">
        <v>4787</v>
      </c>
      <c r="AH54" s="38">
        <v>915</v>
      </c>
      <c r="AI54" s="38">
        <v>13693</v>
      </c>
      <c r="AJ54" s="38">
        <v>2698</v>
      </c>
      <c r="AK54" s="38">
        <v>1554</v>
      </c>
      <c r="AL54" s="38">
        <v>10571</v>
      </c>
      <c r="AM54" s="38">
        <v>4542</v>
      </c>
      <c r="AN54" s="38">
        <v>2876</v>
      </c>
      <c r="AO54" s="38">
        <v>27951</v>
      </c>
      <c r="AP54" s="38">
        <v>7491</v>
      </c>
      <c r="AQ54" s="38">
        <v>19944</v>
      </c>
      <c r="AR54" s="38">
        <v>4475</v>
      </c>
      <c r="AS54" s="38">
        <v>4692</v>
      </c>
      <c r="AT54" s="38">
        <v>9503</v>
      </c>
      <c r="AU54" s="38">
        <v>1719</v>
      </c>
      <c r="AV54" s="38">
        <v>11038</v>
      </c>
      <c r="AW54" s="38">
        <v>8173</v>
      </c>
      <c r="AX54" s="38"/>
      <c r="AY54" s="38">
        <v>216262</v>
      </c>
      <c r="AZ54" s="39">
        <v>0</v>
      </c>
    </row>
    <row r="55" spans="2:52" x14ac:dyDescent="0.15">
      <c r="D55" s="30" t="s">
        <v>126</v>
      </c>
      <c r="E55" s="30"/>
      <c r="F55" s="30"/>
      <c r="G55" s="30"/>
      <c r="H55" s="30"/>
      <c r="I55" s="44">
        <f t="shared" si="0"/>
        <v>0</v>
      </c>
      <c r="J55" s="44">
        <f t="shared" si="1"/>
        <v>0</v>
      </c>
      <c r="K55" s="44">
        <f t="shared" si="2"/>
        <v>0</v>
      </c>
      <c r="L55" s="44">
        <f t="shared" si="3"/>
        <v>0</v>
      </c>
      <c r="M55" s="44">
        <f t="shared" si="4"/>
        <v>0</v>
      </c>
      <c r="N55" s="44">
        <f t="shared" si="5"/>
        <v>0</v>
      </c>
      <c r="O55" s="44">
        <f t="shared" si="6"/>
        <v>0</v>
      </c>
      <c r="P55" s="44">
        <f t="shared" si="7"/>
        <v>0</v>
      </c>
      <c r="Q55" s="44">
        <f t="shared" si="8"/>
        <v>0</v>
      </c>
      <c r="R55" s="44">
        <f t="shared" si="9"/>
        <v>0</v>
      </c>
      <c r="S55" s="44">
        <f t="shared" si="10"/>
        <v>0</v>
      </c>
      <c r="T55" s="44">
        <f t="shared" si="11"/>
        <v>0</v>
      </c>
      <c r="U55" s="44">
        <f t="shared" si="12"/>
        <v>0</v>
      </c>
      <c r="V55" s="44">
        <f t="shared" si="13"/>
        <v>0</v>
      </c>
      <c r="W55" s="50">
        <f t="shared" si="14"/>
        <v>0</v>
      </c>
      <c r="X55" s="44">
        <f t="shared" si="15"/>
        <v>0</v>
      </c>
      <c r="Y55" s="43"/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/>
      <c r="AY55" s="39">
        <v>0</v>
      </c>
    </row>
    <row r="57" spans="2:52" x14ac:dyDescent="0.15">
      <c r="H57" s="59"/>
      <c r="I57" s="60" t="s">
        <v>139</v>
      </c>
      <c r="J57" s="61" t="s">
        <v>141</v>
      </c>
      <c r="K57" s="62" t="s">
        <v>142</v>
      </c>
      <c r="L57" s="63" t="s">
        <v>144</v>
      </c>
      <c r="M57" s="64" t="s">
        <v>149</v>
      </c>
      <c r="N57" s="65" t="s">
        <v>151</v>
      </c>
      <c r="O57" s="66" t="s">
        <v>147</v>
      </c>
      <c r="P57" s="67" t="s">
        <v>148</v>
      </c>
      <c r="Q57" s="68" t="s">
        <v>146</v>
      </c>
      <c r="R57" s="69" t="s">
        <v>145</v>
      </c>
      <c r="S57" s="70" t="s">
        <v>150</v>
      </c>
      <c r="T57" s="71" t="s">
        <v>140</v>
      </c>
      <c r="U57" s="72" t="s">
        <v>143</v>
      </c>
      <c r="V57" s="72" t="s">
        <v>244</v>
      </c>
      <c r="W57" s="72" t="s">
        <v>245</v>
      </c>
      <c r="X57" s="73" t="s">
        <v>243</v>
      </c>
    </row>
    <row r="58" spans="2:52" x14ac:dyDescent="0.15">
      <c r="H58" s="56" t="s">
        <v>257</v>
      </c>
      <c r="I58" s="74">
        <f>SUMIF($C$7:$C$53,$H58,I$7:I$54)</f>
        <v>3820</v>
      </c>
      <c r="J58" s="75">
        <f t="shared" ref="J58:X58" si="16">SUMIF($C$7:$C$53,$H58,J$7:J$54)</f>
        <v>1300</v>
      </c>
      <c r="K58" s="75">
        <f t="shared" si="16"/>
        <v>1412</v>
      </c>
      <c r="L58" s="75">
        <f t="shared" si="16"/>
        <v>1121</v>
      </c>
      <c r="M58" s="75">
        <f t="shared" si="16"/>
        <v>7003</v>
      </c>
      <c r="N58" s="75">
        <f t="shared" si="16"/>
        <v>1731</v>
      </c>
      <c r="O58" s="75">
        <f t="shared" si="16"/>
        <v>1523</v>
      </c>
      <c r="P58" s="75">
        <f t="shared" si="16"/>
        <v>6028</v>
      </c>
      <c r="Q58" s="75">
        <f t="shared" si="16"/>
        <v>1110</v>
      </c>
      <c r="R58" s="75">
        <f t="shared" si="16"/>
        <v>143</v>
      </c>
      <c r="S58" s="75">
        <f t="shared" si="16"/>
        <v>3899</v>
      </c>
      <c r="T58" s="75">
        <f t="shared" si="16"/>
        <v>1372</v>
      </c>
      <c r="U58" s="75">
        <f t="shared" si="16"/>
        <v>10126</v>
      </c>
      <c r="V58" s="75">
        <f t="shared" si="16"/>
        <v>0</v>
      </c>
      <c r="W58" s="75">
        <f t="shared" si="16"/>
        <v>40588</v>
      </c>
      <c r="X58" s="76">
        <f t="shared" si="16"/>
        <v>40588</v>
      </c>
    </row>
    <row r="59" spans="2:52" x14ac:dyDescent="0.15">
      <c r="H59" s="57" t="s">
        <v>268</v>
      </c>
      <c r="I59" s="77">
        <f t="shared" ref="I59:X61" si="17">SUMIF($C$7:$C$53,$H59,I$7:I$54)</f>
        <v>2758</v>
      </c>
      <c r="J59" s="78">
        <f t="shared" si="17"/>
        <v>1540</v>
      </c>
      <c r="K59" s="78">
        <f t="shared" si="17"/>
        <v>819</v>
      </c>
      <c r="L59" s="78">
        <f t="shared" si="17"/>
        <v>420</v>
      </c>
      <c r="M59" s="78">
        <f t="shared" si="17"/>
        <v>4737</v>
      </c>
      <c r="N59" s="78">
        <f t="shared" si="17"/>
        <v>2588</v>
      </c>
      <c r="O59" s="78">
        <f t="shared" si="17"/>
        <v>1067</v>
      </c>
      <c r="P59" s="78">
        <f t="shared" si="17"/>
        <v>3732</v>
      </c>
      <c r="Q59" s="78">
        <f t="shared" si="17"/>
        <v>1951</v>
      </c>
      <c r="R59" s="78">
        <f t="shared" si="17"/>
        <v>88</v>
      </c>
      <c r="S59" s="78">
        <f t="shared" si="17"/>
        <v>1635</v>
      </c>
      <c r="T59" s="78">
        <f t="shared" si="17"/>
        <v>2048</v>
      </c>
      <c r="U59" s="78">
        <f t="shared" si="17"/>
        <v>4751</v>
      </c>
      <c r="V59" s="78">
        <f t="shared" si="17"/>
        <v>0</v>
      </c>
      <c r="W59" s="78">
        <f t="shared" si="17"/>
        <v>28134</v>
      </c>
      <c r="X59" s="79">
        <f t="shared" si="17"/>
        <v>28134</v>
      </c>
    </row>
    <row r="60" spans="2:52" x14ac:dyDescent="0.15">
      <c r="H60" s="57" t="s">
        <v>274</v>
      </c>
      <c r="I60" s="77">
        <f t="shared" si="17"/>
        <v>3651</v>
      </c>
      <c r="J60" s="78">
        <f t="shared" si="17"/>
        <v>1506</v>
      </c>
      <c r="K60" s="78">
        <f t="shared" si="17"/>
        <v>1228</v>
      </c>
      <c r="L60" s="78">
        <f t="shared" si="17"/>
        <v>1061</v>
      </c>
      <c r="M60" s="78">
        <f t="shared" si="17"/>
        <v>5748</v>
      </c>
      <c r="N60" s="78">
        <f t="shared" si="17"/>
        <v>1095</v>
      </c>
      <c r="O60" s="78">
        <f t="shared" si="17"/>
        <v>1544</v>
      </c>
      <c r="P60" s="78">
        <f t="shared" si="17"/>
        <v>5845</v>
      </c>
      <c r="Q60" s="78">
        <f t="shared" si="17"/>
        <v>971</v>
      </c>
      <c r="R60" s="78">
        <f t="shared" si="17"/>
        <v>107</v>
      </c>
      <c r="S60" s="78">
        <f t="shared" si="17"/>
        <v>2315</v>
      </c>
      <c r="T60" s="78">
        <f t="shared" si="17"/>
        <v>3013</v>
      </c>
      <c r="U60" s="78">
        <f t="shared" si="17"/>
        <v>7298</v>
      </c>
      <c r="V60" s="78">
        <f t="shared" si="17"/>
        <v>0</v>
      </c>
      <c r="W60" s="78">
        <f t="shared" si="17"/>
        <v>35382</v>
      </c>
      <c r="X60" s="79">
        <f t="shared" si="17"/>
        <v>35382</v>
      </c>
    </row>
    <row r="61" spans="2:52" x14ac:dyDescent="0.15">
      <c r="H61" s="58" t="s">
        <v>246</v>
      </c>
      <c r="I61" s="80">
        <f t="shared" si="17"/>
        <v>22996</v>
      </c>
      <c r="J61" s="81">
        <f t="shared" si="17"/>
        <v>7847</v>
      </c>
      <c r="K61" s="81">
        <f t="shared" si="17"/>
        <v>2923</v>
      </c>
      <c r="L61" s="81">
        <f t="shared" si="17"/>
        <v>2185</v>
      </c>
      <c r="M61" s="81">
        <f t="shared" si="17"/>
        <v>14422</v>
      </c>
      <c r="N61" s="81">
        <f t="shared" si="17"/>
        <v>5624</v>
      </c>
      <c r="O61" s="81">
        <f t="shared" si="17"/>
        <v>3284</v>
      </c>
      <c r="P61" s="81">
        <f t="shared" si="17"/>
        <v>12346</v>
      </c>
      <c r="Q61" s="81">
        <f t="shared" si="17"/>
        <v>6539</v>
      </c>
      <c r="R61" s="81">
        <f t="shared" si="17"/>
        <v>577</v>
      </c>
      <c r="S61" s="81">
        <f t="shared" si="17"/>
        <v>8065</v>
      </c>
      <c r="T61" s="81">
        <f t="shared" si="17"/>
        <v>8577</v>
      </c>
      <c r="U61" s="81">
        <f t="shared" si="17"/>
        <v>16773</v>
      </c>
      <c r="V61" s="81">
        <f t="shared" si="17"/>
        <v>0</v>
      </c>
      <c r="W61" s="81">
        <f t="shared" si="17"/>
        <v>112158</v>
      </c>
      <c r="X61" s="82">
        <f t="shared" si="17"/>
        <v>112158</v>
      </c>
    </row>
    <row r="62" spans="2:52" x14ac:dyDescent="0.15">
      <c r="I62" s="80">
        <f>SUM(I58:I61)</f>
        <v>33225</v>
      </c>
      <c r="J62" s="81">
        <f t="shared" ref="J62:X62" si="18">SUM(J58:J61)</f>
        <v>12193</v>
      </c>
      <c r="K62" s="81">
        <f t="shared" si="18"/>
        <v>6382</v>
      </c>
      <c r="L62" s="81">
        <f t="shared" si="18"/>
        <v>4787</v>
      </c>
      <c r="M62" s="81">
        <f t="shared" si="18"/>
        <v>31910</v>
      </c>
      <c r="N62" s="81">
        <f t="shared" si="18"/>
        <v>11038</v>
      </c>
      <c r="O62" s="81">
        <f t="shared" si="18"/>
        <v>7418</v>
      </c>
      <c r="P62" s="81">
        <f t="shared" si="18"/>
        <v>27951</v>
      </c>
      <c r="Q62" s="81">
        <f t="shared" si="18"/>
        <v>10571</v>
      </c>
      <c r="R62" s="81">
        <f t="shared" si="18"/>
        <v>915</v>
      </c>
      <c r="S62" s="81">
        <f t="shared" si="18"/>
        <v>15914</v>
      </c>
      <c r="T62" s="81">
        <f t="shared" si="18"/>
        <v>15010</v>
      </c>
      <c r="U62" s="81">
        <f t="shared" si="18"/>
        <v>38948</v>
      </c>
      <c r="V62" s="81">
        <f t="shared" si="18"/>
        <v>0</v>
      </c>
      <c r="W62" s="81">
        <f t="shared" si="18"/>
        <v>216262</v>
      </c>
      <c r="X62" s="82">
        <f t="shared" si="18"/>
        <v>216262</v>
      </c>
    </row>
    <row r="63" spans="2:52" x14ac:dyDescent="0.15">
      <c r="H63" s="1" t="s">
        <v>296</v>
      </c>
      <c r="I63" s="83">
        <f>I54-I62</f>
        <v>0</v>
      </c>
      <c r="J63" s="83">
        <f t="shared" ref="J63:X63" si="19">J54-J62</f>
        <v>0</v>
      </c>
      <c r="K63" s="83">
        <f t="shared" si="19"/>
        <v>0</v>
      </c>
      <c r="L63" s="83">
        <f t="shared" si="19"/>
        <v>0</v>
      </c>
      <c r="M63" s="83">
        <f t="shared" si="19"/>
        <v>0</v>
      </c>
      <c r="N63" s="83">
        <f t="shared" si="19"/>
        <v>0</v>
      </c>
      <c r="O63" s="83">
        <f t="shared" si="19"/>
        <v>0</v>
      </c>
      <c r="P63" s="83">
        <f t="shared" si="19"/>
        <v>0</v>
      </c>
      <c r="Q63" s="83">
        <f t="shared" si="19"/>
        <v>0</v>
      </c>
      <c r="R63" s="83">
        <f t="shared" si="19"/>
        <v>0</v>
      </c>
      <c r="S63" s="83">
        <f t="shared" si="19"/>
        <v>0</v>
      </c>
      <c r="T63" s="83">
        <f t="shared" si="19"/>
        <v>0</v>
      </c>
      <c r="U63" s="83">
        <f t="shared" si="19"/>
        <v>0</v>
      </c>
      <c r="V63" s="83">
        <f t="shared" si="19"/>
        <v>0</v>
      </c>
      <c r="W63" s="83">
        <f t="shared" si="19"/>
        <v>0</v>
      </c>
      <c r="X63" s="83">
        <f t="shared" si="19"/>
        <v>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63"/>
  <sheetViews>
    <sheetView workbookViewId="0">
      <pane xSplit="5" ySplit="5" topLeftCell="K39" activePane="bottomRight" state="frozen"/>
      <selection activeCell="H57" sqref="H57:X63"/>
      <selection pane="topRight" activeCell="H57" sqref="H57:X63"/>
      <selection pane="bottomLeft" activeCell="H57" sqref="H57:X63"/>
      <selection pane="bottomRight" activeCell="H57" sqref="H57:X63"/>
    </sheetView>
  </sheetViews>
  <sheetFormatPr defaultRowHeight="11.25" x14ac:dyDescent="0.15"/>
  <cols>
    <col min="1" max="1" width="7" style="1" customWidth="1"/>
    <col min="2" max="3" width="7.25" style="1" customWidth="1"/>
    <col min="4" max="4" width="5.75" style="1" customWidth="1"/>
    <col min="5" max="8" width="9" style="1"/>
    <col min="9" max="25" width="7.75" style="42" customWidth="1"/>
    <col min="26" max="16384" width="9" style="1"/>
  </cols>
  <sheetData>
    <row r="1" spans="1:52" ht="12" thickBot="1" x14ac:dyDescent="0.2">
      <c r="A1" s="1" t="s">
        <v>0</v>
      </c>
      <c r="C1" s="30" t="s">
        <v>127</v>
      </c>
      <c r="Z1" s="31" t="s">
        <v>4</v>
      </c>
      <c r="AA1" s="7" t="s">
        <v>5</v>
      </c>
      <c r="AB1" s="7" t="s">
        <v>6</v>
      </c>
      <c r="AC1" s="7" t="s">
        <v>7</v>
      </c>
      <c r="AD1" s="7" t="s">
        <v>8</v>
      </c>
      <c r="AE1" s="7" t="s">
        <v>9</v>
      </c>
      <c r="AF1" s="7" t="s">
        <v>10</v>
      </c>
      <c r="AG1" s="7" t="s">
        <v>11</v>
      </c>
      <c r="AH1" s="7" t="s">
        <v>12</v>
      </c>
      <c r="AI1" s="7" t="s">
        <v>13</v>
      </c>
      <c r="AJ1" s="7" t="s">
        <v>14</v>
      </c>
      <c r="AK1" s="7" t="s">
        <v>15</v>
      </c>
      <c r="AL1" s="7" t="s">
        <v>16</v>
      </c>
      <c r="AM1" s="7" t="s">
        <v>17</v>
      </c>
      <c r="AN1" s="7" t="s">
        <v>18</v>
      </c>
      <c r="AO1" s="9" t="s">
        <v>19</v>
      </c>
      <c r="AP1" s="7" t="s">
        <v>20</v>
      </c>
      <c r="AQ1" s="7" t="s">
        <v>21</v>
      </c>
      <c r="AR1" s="7" t="s">
        <v>22</v>
      </c>
      <c r="AS1" s="7" t="s">
        <v>23</v>
      </c>
      <c r="AT1" s="7" t="s">
        <v>24</v>
      </c>
      <c r="AU1" s="7" t="s">
        <v>25</v>
      </c>
      <c r="AV1" s="7" t="s">
        <v>26</v>
      </c>
      <c r="AW1" s="32" t="s">
        <v>27</v>
      </c>
    </row>
    <row r="2" spans="1:52" ht="12" thickBot="1" x14ac:dyDescent="0.2">
      <c r="D2" s="1" t="s">
        <v>2</v>
      </c>
      <c r="Z2" s="33" t="s">
        <v>31</v>
      </c>
      <c r="AA2" s="8" t="s">
        <v>32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8" t="s">
        <v>41</v>
      </c>
      <c r="AK2" s="8" t="s">
        <v>42</v>
      </c>
      <c r="AL2" s="8" t="s">
        <v>43</v>
      </c>
      <c r="AM2" s="8" t="s">
        <v>44</v>
      </c>
      <c r="AN2" s="8" t="s">
        <v>45</v>
      </c>
      <c r="AO2" s="10" t="s">
        <v>46</v>
      </c>
      <c r="AP2" s="8" t="s">
        <v>47</v>
      </c>
      <c r="AQ2" s="8" t="s">
        <v>48</v>
      </c>
      <c r="AR2" s="8" t="s">
        <v>49</v>
      </c>
      <c r="AS2" s="8" t="s">
        <v>50</v>
      </c>
      <c r="AT2" s="8" t="s">
        <v>51</v>
      </c>
      <c r="AU2" s="8" t="s">
        <v>52</v>
      </c>
      <c r="AV2" s="8" t="s">
        <v>53</v>
      </c>
      <c r="AW2" s="34" t="s">
        <v>54</v>
      </c>
    </row>
    <row r="3" spans="1:52" ht="12" thickBot="1" x14ac:dyDescent="0.2">
      <c r="D3" s="1" t="s">
        <v>3</v>
      </c>
      <c r="Z3" s="13" t="s">
        <v>139</v>
      </c>
      <c r="AA3" s="14" t="s">
        <v>139</v>
      </c>
      <c r="AB3" s="15" t="s">
        <v>140</v>
      </c>
      <c r="AC3" s="16" t="s">
        <v>141</v>
      </c>
      <c r="AD3" s="16" t="s">
        <v>141</v>
      </c>
      <c r="AE3" s="17" t="s">
        <v>142</v>
      </c>
      <c r="AF3" s="18" t="s">
        <v>143</v>
      </c>
      <c r="AG3" s="25" t="s">
        <v>144</v>
      </c>
      <c r="AH3" s="27" t="s">
        <v>145</v>
      </c>
      <c r="AI3" s="18" t="s">
        <v>143</v>
      </c>
      <c r="AJ3" s="18" t="s">
        <v>143</v>
      </c>
      <c r="AK3" s="18" t="s">
        <v>143</v>
      </c>
      <c r="AL3" s="28" t="s">
        <v>146</v>
      </c>
      <c r="AM3" s="23" t="s">
        <v>147</v>
      </c>
      <c r="AN3" s="23" t="s">
        <v>147</v>
      </c>
      <c r="AO3" s="29" t="s">
        <v>148</v>
      </c>
      <c r="AP3" s="21" t="s">
        <v>149</v>
      </c>
      <c r="AQ3" s="35" t="s">
        <v>149</v>
      </c>
      <c r="AR3" s="35" t="s">
        <v>149</v>
      </c>
      <c r="AS3" s="19" t="s">
        <v>150</v>
      </c>
      <c r="AT3" s="19" t="s">
        <v>150</v>
      </c>
      <c r="AU3" s="19" t="s">
        <v>150</v>
      </c>
      <c r="AV3" s="26" t="s">
        <v>151</v>
      </c>
      <c r="AW3" s="24" t="s">
        <v>143</v>
      </c>
    </row>
    <row r="4" spans="1:52" x14ac:dyDescent="0.15">
      <c r="Z4" s="1" t="s">
        <v>4</v>
      </c>
      <c r="AA4" s="1" t="s">
        <v>5</v>
      </c>
      <c r="AB4" s="1" t="s">
        <v>6</v>
      </c>
      <c r="AC4" s="1" t="s">
        <v>7</v>
      </c>
      <c r="AD4" s="1" t="s">
        <v>8</v>
      </c>
      <c r="AE4" s="1" t="s">
        <v>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14</v>
      </c>
      <c r="AK4" s="1" t="s">
        <v>15</v>
      </c>
      <c r="AL4" s="1" t="s">
        <v>16</v>
      </c>
      <c r="AM4" s="1" t="s">
        <v>17</v>
      </c>
      <c r="AN4" s="1" t="s">
        <v>18</v>
      </c>
      <c r="AO4" s="1" t="s">
        <v>19</v>
      </c>
      <c r="AP4" s="1" t="s">
        <v>20</v>
      </c>
      <c r="AQ4" s="1" t="s">
        <v>21</v>
      </c>
      <c r="AR4" s="1" t="s">
        <v>22</v>
      </c>
      <c r="AS4" s="1" t="s">
        <v>23</v>
      </c>
      <c r="AT4" s="1" t="s">
        <v>24</v>
      </c>
      <c r="AU4" s="1" t="s">
        <v>25</v>
      </c>
      <c r="AV4" s="1" t="s">
        <v>26</v>
      </c>
      <c r="AW4" s="1" t="s">
        <v>27</v>
      </c>
      <c r="AX4" s="1" t="s">
        <v>28</v>
      </c>
      <c r="AY4" s="1" t="s">
        <v>29</v>
      </c>
      <c r="AZ4" s="30" t="s">
        <v>128</v>
      </c>
    </row>
    <row r="5" spans="1:52" x14ac:dyDescent="0.15">
      <c r="Z5" s="1" t="s">
        <v>31</v>
      </c>
      <c r="AA5" s="1" t="s">
        <v>32</v>
      </c>
      <c r="AB5" s="1" t="s">
        <v>33</v>
      </c>
      <c r="AC5" s="1" t="s">
        <v>34</v>
      </c>
      <c r="AD5" s="1" t="s">
        <v>35</v>
      </c>
      <c r="AE5" s="1" t="s">
        <v>36</v>
      </c>
      <c r="AF5" s="1" t="s">
        <v>37</v>
      </c>
      <c r="AG5" s="1" t="s">
        <v>38</v>
      </c>
      <c r="AH5" s="1" t="s">
        <v>39</v>
      </c>
      <c r="AI5" s="1" t="s">
        <v>40</v>
      </c>
      <c r="AJ5" s="1" t="s">
        <v>41</v>
      </c>
      <c r="AK5" s="1" t="s">
        <v>42</v>
      </c>
      <c r="AL5" s="1" t="s">
        <v>43</v>
      </c>
      <c r="AM5" s="1" t="s">
        <v>44</v>
      </c>
      <c r="AN5" s="1" t="s">
        <v>45</v>
      </c>
      <c r="AO5" s="1" t="s">
        <v>46</v>
      </c>
      <c r="AP5" s="1" t="s">
        <v>47</v>
      </c>
      <c r="AQ5" s="1" t="s">
        <v>48</v>
      </c>
      <c r="AR5" s="1" t="s">
        <v>49</v>
      </c>
      <c r="AS5" s="1" t="s">
        <v>50</v>
      </c>
      <c r="AT5" s="1" t="s">
        <v>51</v>
      </c>
      <c r="AU5" s="1" t="s">
        <v>52</v>
      </c>
      <c r="AV5" s="1" t="s">
        <v>53</v>
      </c>
      <c r="AW5" s="1" t="s">
        <v>54</v>
      </c>
      <c r="AX5" s="1" t="s">
        <v>55</v>
      </c>
      <c r="AZ5" s="30"/>
    </row>
    <row r="6" spans="1:52" x14ac:dyDescent="0.15">
      <c r="F6" s="1" t="s">
        <v>240</v>
      </c>
      <c r="G6" s="1" t="s">
        <v>241</v>
      </c>
      <c r="H6" s="1" t="s">
        <v>242</v>
      </c>
      <c r="I6" s="13" t="s">
        <v>139</v>
      </c>
      <c r="J6" s="16" t="s">
        <v>141</v>
      </c>
      <c r="K6" s="17" t="s">
        <v>142</v>
      </c>
      <c r="L6" s="25" t="s">
        <v>144</v>
      </c>
      <c r="M6" s="47" t="s">
        <v>149</v>
      </c>
      <c r="N6" s="26" t="s">
        <v>151</v>
      </c>
      <c r="O6" s="23" t="s">
        <v>147</v>
      </c>
      <c r="P6" s="45" t="s">
        <v>148</v>
      </c>
      <c r="Q6" s="28" t="s">
        <v>146</v>
      </c>
      <c r="R6" s="27" t="s">
        <v>145</v>
      </c>
      <c r="S6" s="19" t="s">
        <v>150</v>
      </c>
      <c r="T6" s="15" t="s">
        <v>140</v>
      </c>
      <c r="U6" s="18" t="s">
        <v>143</v>
      </c>
      <c r="V6" s="48" t="s">
        <v>244</v>
      </c>
      <c r="W6" s="51" t="s">
        <v>245</v>
      </c>
      <c r="X6" s="48" t="s">
        <v>243</v>
      </c>
      <c r="Z6" s="36" t="s">
        <v>158</v>
      </c>
      <c r="AA6" s="36" t="s">
        <v>159</v>
      </c>
      <c r="AB6" s="36" t="s">
        <v>160</v>
      </c>
      <c r="AC6" s="36" t="s">
        <v>161</v>
      </c>
      <c r="AD6" s="36" t="s">
        <v>162</v>
      </c>
      <c r="AE6" s="36" t="s">
        <v>163</v>
      </c>
      <c r="AF6" s="36" t="s">
        <v>164</v>
      </c>
      <c r="AG6" s="36" t="s">
        <v>165</v>
      </c>
      <c r="AH6" s="36" t="s">
        <v>166</v>
      </c>
      <c r="AI6" s="36" t="s">
        <v>167</v>
      </c>
      <c r="AJ6" s="36" t="s">
        <v>168</v>
      </c>
      <c r="AK6" s="36" t="s">
        <v>169</v>
      </c>
      <c r="AL6" s="36" t="s">
        <v>170</v>
      </c>
      <c r="AM6" s="36" t="s">
        <v>171</v>
      </c>
      <c r="AN6" s="36" t="s">
        <v>172</v>
      </c>
      <c r="AO6" s="36" t="s">
        <v>173</v>
      </c>
      <c r="AP6" s="36" t="s">
        <v>174</v>
      </c>
      <c r="AQ6" s="36" t="s">
        <v>175</v>
      </c>
      <c r="AR6" s="36" t="s">
        <v>176</v>
      </c>
      <c r="AS6" s="36" t="s">
        <v>177</v>
      </c>
      <c r="AT6" s="36" t="s">
        <v>178</v>
      </c>
      <c r="AU6" s="36" t="s">
        <v>179</v>
      </c>
      <c r="AV6" s="36" t="s">
        <v>180</v>
      </c>
      <c r="AW6" s="36" t="s">
        <v>181</v>
      </c>
      <c r="AX6" s="36" t="s">
        <v>182</v>
      </c>
      <c r="AY6" s="36" t="s">
        <v>152</v>
      </c>
      <c r="AZ6" s="30"/>
    </row>
    <row r="7" spans="1:52" x14ac:dyDescent="0.15">
      <c r="B7" s="54" t="s">
        <v>184</v>
      </c>
      <c r="C7" s="55" t="s">
        <v>246</v>
      </c>
      <c r="D7" s="1" t="s">
        <v>56</v>
      </c>
      <c r="E7" s="1" t="s">
        <v>57</v>
      </c>
      <c r="F7" s="1" t="s">
        <v>234</v>
      </c>
      <c r="G7" s="1" t="s">
        <v>236</v>
      </c>
      <c r="H7" s="37" t="s">
        <v>184</v>
      </c>
      <c r="I7" s="44">
        <f>SUM(Z7:AA7)</f>
        <v>79310</v>
      </c>
      <c r="J7" s="44">
        <f>SUM(AC7:AD7)</f>
        <v>33073</v>
      </c>
      <c r="K7" s="44">
        <f>SUM(AE7)</f>
        <v>10372</v>
      </c>
      <c r="L7" s="44">
        <f>SUM(AG7)</f>
        <v>3773</v>
      </c>
      <c r="M7" s="44">
        <f>SUM(AP7:AR7)</f>
        <v>10910</v>
      </c>
      <c r="N7" s="44">
        <f>SUM(AV7)</f>
        <v>3830</v>
      </c>
      <c r="O7" s="44">
        <f>SUM(AM7:AN7)</f>
        <v>8279</v>
      </c>
      <c r="P7" s="44">
        <f>SUM(AO7)</f>
        <v>13306</v>
      </c>
      <c r="Q7" s="44">
        <f>SUM(AL7)</f>
        <v>13127</v>
      </c>
      <c r="R7" s="44">
        <f>SUM(AH7)</f>
        <v>1430</v>
      </c>
      <c r="S7" s="44">
        <f>SUM(AS7:AU7)</f>
        <v>9180</v>
      </c>
      <c r="T7" s="44">
        <f>SUM(AB7)</f>
        <v>7630</v>
      </c>
      <c r="U7" s="44">
        <f>SUM(AF7,AI7:AK7,AW7)</f>
        <v>21362</v>
      </c>
      <c r="V7" s="44">
        <f>AX7</f>
        <v>4744</v>
      </c>
      <c r="W7" s="52">
        <f>SUM(I7:U7)</f>
        <v>215582</v>
      </c>
      <c r="X7" s="44">
        <f>SUM(I7:U7)</f>
        <v>215582</v>
      </c>
      <c r="Y7" s="40"/>
      <c r="Z7" s="49">
        <v>74445</v>
      </c>
      <c r="AA7" s="49">
        <v>4865</v>
      </c>
      <c r="AB7" s="49">
        <v>7630</v>
      </c>
      <c r="AC7" s="49">
        <v>23401</v>
      </c>
      <c r="AD7" s="49">
        <v>9672</v>
      </c>
      <c r="AE7" s="49">
        <v>10372</v>
      </c>
      <c r="AF7" s="38">
        <v>13248</v>
      </c>
      <c r="AG7" s="49">
        <v>3773</v>
      </c>
      <c r="AH7" s="49">
        <v>1430</v>
      </c>
      <c r="AI7" s="38">
        <v>3344</v>
      </c>
      <c r="AJ7" s="38">
        <v>1608</v>
      </c>
      <c r="AK7" s="38">
        <v>652</v>
      </c>
      <c r="AL7" s="49">
        <v>13127</v>
      </c>
      <c r="AM7" s="49">
        <v>7748</v>
      </c>
      <c r="AN7" s="49">
        <v>531</v>
      </c>
      <c r="AO7" s="49">
        <v>13306</v>
      </c>
      <c r="AP7" s="49">
        <v>4543</v>
      </c>
      <c r="AQ7" s="49">
        <v>6017</v>
      </c>
      <c r="AR7" s="49">
        <v>350</v>
      </c>
      <c r="AS7" s="49">
        <v>4802</v>
      </c>
      <c r="AT7" s="49">
        <v>2282</v>
      </c>
      <c r="AU7" s="49">
        <v>2096</v>
      </c>
      <c r="AV7" s="49">
        <v>3830</v>
      </c>
      <c r="AW7" s="38">
        <v>2510</v>
      </c>
      <c r="AX7" s="38">
        <v>4744</v>
      </c>
      <c r="AY7" s="38">
        <v>220326</v>
      </c>
      <c r="AZ7" s="39">
        <v>0</v>
      </c>
    </row>
    <row r="8" spans="1:52" x14ac:dyDescent="0.15">
      <c r="B8" s="54" t="s">
        <v>247</v>
      </c>
      <c r="C8" s="55" t="s">
        <v>246</v>
      </c>
      <c r="D8" s="1" t="s">
        <v>58</v>
      </c>
      <c r="E8" s="1" t="s">
        <v>59</v>
      </c>
      <c r="F8" s="1" t="s">
        <v>234</v>
      </c>
      <c r="G8" s="1" t="s">
        <v>236</v>
      </c>
      <c r="H8" s="37" t="s">
        <v>185</v>
      </c>
      <c r="I8" s="44">
        <f t="shared" ref="I8:I55" si="0">SUM(Z8:AA8)</f>
        <v>21814</v>
      </c>
      <c r="J8" s="44">
        <f t="shared" ref="J8:J55" si="1">SUM(AC8:AD8)</f>
        <v>4683</v>
      </c>
      <c r="K8" s="44">
        <f t="shared" ref="K8:K55" si="2">SUM(AE8)</f>
        <v>2151</v>
      </c>
      <c r="L8" s="44">
        <f t="shared" ref="L8:L55" si="3">SUM(AG8)</f>
        <v>608</v>
      </c>
      <c r="M8" s="44">
        <f t="shared" ref="M8:M55" si="4">SUM(AP8:AR8)</f>
        <v>2652</v>
      </c>
      <c r="N8" s="44">
        <f t="shared" ref="N8:N55" si="5">SUM(AV8)</f>
        <v>473</v>
      </c>
      <c r="O8" s="44">
        <f t="shared" ref="O8:O55" si="6">SUM(AM8:AN8)</f>
        <v>2188</v>
      </c>
      <c r="P8" s="44">
        <f t="shared" ref="P8:P55" si="7">SUM(AO8)</f>
        <v>1849</v>
      </c>
      <c r="Q8" s="44">
        <f t="shared" ref="Q8:Q55" si="8">SUM(AL8)</f>
        <v>3181</v>
      </c>
      <c r="R8" s="44">
        <f t="shared" ref="R8:R55" si="9">SUM(AH8)</f>
        <v>132</v>
      </c>
      <c r="S8" s="44">
        <f t="shared" ref="S8:S55" si="10">SUM(AS8:AU8)</f>
        <v>13189</v>
      </c>
      <c r="T8" s="44">
        <f t="shared" ref="T8:T55" si="11">SUM(AB8)</f>
        <v>11004</v>
      </c>
      <c r="U8" s="44">
        <f t="shared" ref="U8:U55" si="12">SUM(AF8,AI8:AK8,AW8)</f>
        <v>5139</v>
      </c>
      <c r="V8" s="44">
        <f t="shared" ref="V8:V55" si="13">AX8</f>
        <v>860</v>
      </c>
      <c r="W8" s="52">
        <f t="shared" ref="W8:W55" si="14">SUM(I8:U8)</f>
        <v>69063</v>
      </c>
      <c r="X8" s="44">
        <f t="shared" ref="X8:X55" si="15">SUM(I8:U8)</f>
        <v>69063</v>
      </c>
      <c r="Y8" s="40"/>
      <c r="Z8" s="38">
        <v>19686</v>
      </c>
      <c r="AA8" s="38">
        <v>2128</v>
      </c>
      <c r="AB8" s="38">
        <v>11004</v>
      </c>
      <c r="AC8" s="38">
        <v>3668</v>
      </c>
      <c r="AD8" s="38">
        <v>1015</v>
      </c>
      <c r="AE8" s="38">
        <v>2151</v>
      </c>
      <c r="AF8" s="38">
        <v>2921</v>
      </c>
      <c r="AG8" s="38">
        <v>608</v>
      </c>
      <c r="AH8" s="38">
        <v>132</v>
      </c>
      <c r="AI8" s="38">
        <v>867</v>
      </c>
      <c r="AJ8" s="38">
        <v>141</v>
      </c>
      <c r="AK8" s="38">
        <v>72</v>
      </c>
      <c r="AL8" s="38">
        <v>3181</v>
      </c>
      <c r="AM8" s="38">
        <v>1884</v>
      </c>
      <c r="AN8" s="38">
        <v>304</v>
      </c>
      <c r="AO8" s="38">
        <v>1849</v>
      </c>
      <c r="AP8" s="38">
        <v>258</v>
      </c>
      <c r="AQ8" s="38">
        <v>360</v>
      </c>
      <c r="AR8" s="38">
        <v>2034</v>
      </c>
      <c r="AS8" s="38">
        <v>5431</v>
      </c>
      <c r="AT8" s="38">
        <v>2094</v>
      </c>
      <c r="AU8" s="38">
        <v>5664</v>
      </c>
      <c r="AV8" s="38">
        <v>473</v>
      </c>
      <c r="AW8" s="38">
        <v>1138</v>
      </c>
      <c r="AX8" s="38">
        <v>860</v>
      </c>
      <c r="AY8" s="38">
        <v>69923</v>
      </c>
      <c r="AZ8" s="39">
        <v>0</v>
      </c>
    </row>
    <row r="9" spans="1:52" x14ac:dyDescent="0.15">
      <c r="B9" s="54" t="s">
        <v>248</v>
      </c>
      <c r="C9" s="55" t="s">
        <v>246</v>
      </c>
      <c r="D9" s="1" t="s">
        <v>60</v>
      </c>
      <c r="E9" s="1" t="s">
        <v>61</v>
      </c>
      <c r="F9" s="1" t="s">
        <v>234</v>
      </c>
      <c r="G9" s="1" t="s">
        <v>236</v>
      </c>
      <c r="H9" s="37" t="s">
        <v>186</v>
      </c>
      <c r="I9" s="44">
        <f t="shared" si="0"/>
        <v>21440</v>
      </c>
      <c r="J9" s="44">
        <f t="shared" si="1"/>
        <v>6976</v>
      </c>
      <c r="K9" s="44">
        <f t="shared" si="2"/>
        <v>1019</v>
      </c>
      <c r="L9" s="44">
        <f t="shared" si="3"/>
        <v>835</v>
      </c>
      <c r="M9" s="44">
        <f t="shared" si="4"/>
        <v>7931</v>
      </c>
      <c r="N9" s="44">
        <f t="shared" si="5"/>
        <v>1786</v>
      </c>
      <c r="O9" s="44">
        <f t="shared" si="6"/>
        <v>4978</v>
      </c>
      <c r="P9" s="44">
        <f t="shared" si="7"/>
        <v>3076</v>
      </c>
      <c r="Q9" s="44">
        <f t="shared" si="8"/>
        <v>4500</v>
      </c>
      <c r="R9" s="44">
        <f t="shared" si="9"/>
        <v>85</v>
      </c>
      <c r="S9" s="44">
        <f t="shared" si="10"/>
        <v>30071</v>
      </c>
      <c r="T9" s="44">
        <f t="shared" si="11"/>
        <v>14362</v>
      </c>
      <c r="U9" s="44">
        <f t="shared" si="12"/>
        <v>9878</v>
      </c>
      <c r="V9" s="44">
        <f t="shared" si="13"/>
        <v>634</v>
      </c>
      <c r="W9" s="52">
        <f t="shared" si="14"/>
        <v>106937</v>
      </c>
      <c r="X9" s="44">
        <f t="shared" si="15"/>
        <v>106937</v>
      </c>
      <c r="Y9" s="40"/>
      <c r="Z9" s="38">
        <v>19753</v>
      </c>
      <c r="AA9" s="38">
        <v>1687</v>
      </c>
      <c r="AB9" s="38">
        <v>14362</v>
      </c>
      <c r="AC9" s="38">
        <v>5887</v>
      </c>
      <c r="AD9" s="38">
        <v>1089</v>
      </c>
      <c r="AE9" s="38">
        <v>1019</v>
      </c>
      <c r="AF9" s="38">
        <v>2756</v>
      </c>
      <c r="AG9" s="38">
        <v>835</v>
      </c>
      <c r="AH9" s="38">
        <v>85</v>
      </c>
      <c r="AI9" s="38">
        <v>1824</v>
      </c>
      <c r="AJ9" s="38">
        <v>634</v>
      </c>
      <c r="AK9" s="38">
        <v>1025</v>
      </c>
      <c r="AL9" s="38">
        <v>4500</v>
      </c>
      <c r="AM9" s="38">
        <v>4666</v>
      </c>
      <c r="AN9" s="38">
        <v>312</v>
      </c>
      <c r="AO9" s="38">
        <v>3076</v>
      </c>
      <c r="AP9" s="38">
        <v>1333</v>
      </c>
      <c r="AQ9" s="38">
        <v>2020</v>
      </c>
      <c r="AR9" s="38">
        <v>4578</v>
      </c>
      <c r="AS9" s="38">
        <v>11328</v>
      </c>
      <c r="AT9" s="38">
        <v>6040</v>
      </c>
      <c r="AU9" s="38">
        <v>12703</v>
      </c>
      <c r="AV9" s="38">
        <v>1786</v>
      </c>
      <c r="AW9" s="38">
        <v>3639</v>
      </c>
      <c r="AX9" s="38">
        <v>634</v>
      </c>
      <c r="AY9" s="38">
        <v>107571</v>
      </c>
      <c r="AZ9" s="39">
        <v>0</v>
      </c>
    </row>
    <row r="10" spans="1:52" x14ac:dyDescent="0.15">
      <c r="B10" s="54" t="s">
        <v>249</v>
      </c>
      <c r="C10" s="55" t="s">
        <v>246</v>
      </c>
      <c r="D10" s="1" t="s">
        <v>62</v>
      </c>
      <c r="E10" s="1" t="s">
        <v>63</v>
      </c>
      <c r="F10" s="1" t="s">
        <v>234</v>
      </c>
      <c r="G10" s="1" t="s">
        <v>236</v>
      </c>
      <c r="H10" s="37" t="s">
        <v>187</v>
      </c>
      <c r="I10" s="44">
        <f t="shared" si="0"/>
        <v>34531</v>
      </c>
      <c r="J10" s="44">
        <f t="shared" si="1"/>
        <v>5508</v>
      </c>
      <c r="K10" s="44">
        <f t="shared" si="2"/>
        <v>4385</v>
      </c>
      <c r="L10" s="44">
        <f t="shared" si="3"/>
        <v>1113</v>
      </c>
      <c r="M10" s="44">
        <f t="shared" si="4"/>
        <v>9640</v>
      </c>
      <c r="N10" s="44">
        <f t="shared" si="5"/>
        <v>5726</v>
      </c>
      <c r="O10" s="44">
        <f t="shared" si="6"/>
        <v>3976</v>
      </c>
      <c r="P10" s="44">
        <f t="shared" si="7"/>
        <v>7630</v>
      </c>
      <c r="Q10" s="44">
        <f t="shared" si="8"/>
        <v>5548</v>
      </c>
      <c r="R10" s="44">
        <f t="shared" si="9"/>
        <v>648</v>
      </c>
      <c r="S10" s="44">
        <f t="shared" si="10"/>
        <v>47780</v>
      </c>
      <c r="T10" s="44">
        <f t="shared" si="11"/>
        <v>13768</v>
      </c>
      <c r="U10" s="44">
        <f t="shared" si="12"/>
        <v>17435</v>
      </c>
      <c r="V10" s="44">
        <f t="shared" si="13"/>
        <v>1229</v>
      </c>
      <c r="W10" s="52">
        <f t="shared" si="14"/>
        <v>157688</v>
      </c>
      <c r="X10" s="44">
        <f t="shared" si="15"/>
        <v>157688</v>
      </c>
      <c r="Y10" s="40"/>
      <c r="Z10" s="38">
        <v>31357</v>
      </c>
      <c r="AA10" s="38">
        <v>3174</v>
      </c>
      <c r="AB10" s="38">
        <v>13768</v>
      </c>
      <c r="AC10" s="38">
        <v>4017</v>
      </c>
      <c r="AD10" s="38">
        <v>1491</v>
      </c>
      <c r="AE10" s="38">
        <v>4385</v>
      </c>
      <c r="AF10" s="38">
        <v>6381</v>
      </c>
      <c r="AG10" s="38">
        <v>1113</v>
      </c>
      <c r="AH10" s="38">
        <v>648</v>
      </c>
      <c r="AI10" s="38">
        <v>3950</v>
      </c>
      <c r="AJ10" s="38">
        <v>2825</v>
      </c>
      <c r="AK10" s="38">
        <v>509</v>
      </c>
      <c r="AL10" s="38">
        <v>5548</v>
      </c>
      <c r="AM10" s="38">
        <v>2661</v>
      </c>
      <c r="AN10" s="38">
        <v>1315</v>
      </c>
      <c r="AO10" s="38">
        <v>7630</v>
      </c>
      <c r="AP10" s="38">
        <v>1744</v>
      </c>
      <c r="AQ10" s="38">
        <v>3476</v>
      </c>
      <c r="AR10" s="38">
        <v>4420</v>
      </c>
      <c r="AS10" s="38">
        <v>20810</v>
      </c>
      <c r="AT10" s="38">
        <v>5952</v>
      </c>
      <c r="AU10" s="38">
        <v>21018</v>
      </c>
      <c r="AV10" s="38">
        <v>5726</v>
      </c>
      <c r="AW10" s="38">
        <v>3770</v>
      </c>
      <c r="AX10" s="38">
        <v>1229</v>
      </c>
      <c r="AY10" s="38">
        <v>158917</v>
      </c>
      <c r="AZ10" s="39">
        <v>0</v>
      </c>
    </row>
    <row r="11" spans="1:52" x14ac:dyDescent="0.15">
      <c r="B11" s="54" t="s">
        <v>250</v>
      </c>
      <c r="C11" s="55" t="s">
        <v>246</v>
      </c>
      <c r="D11" s="1" t="s">
        <v>64</v>
      </c>
      <c r="E11" s="1" t="s">
        <v>65</v>
      </c>
      <c r="F11" s="1" t="s">
        <v>234</v>
      </c>
      <c r="G11" s="1" t="s">
        <v>236</v>
      </c>
      <c r="H11" s="37" t="s">
        <v>188</v>
      </c>
      <c r="I11" s="44">
        <f t="shared" si="0"/>
        <v>10089</v>
      </c>
      <c r="J11" s="44">
        <f t="shared" si="1"/>
        <v>10698</v>
      </c>
      <c r="K11" s="44">
        <f t="shared" si="2"/>
        <v>644</v>
      </c>
      <c r="L11" s="44">
        <f t="shared" si="3"/>
        <v>903</v>
      </c>
      <c r="M11" s="44">
        <f t="shared" si="4"/>
        <v>6020</v>
      </c>
      <c r="N11" s="44">
        <f t="shared" si="5"/>
        <v>2133</v>
      </c>
      <c r="O11" s="44">
        <f t="shared" si="6"/>
        <v>2516</v>
      </c>
      <c r="P11" s="44">
        <f t="shared" si="7"/>
        <v>2773</v>
      </c>
      <c r="Q11" s="44">
        <f t="shared" si="8"/>
        <v>3296</v>
      </c>
      <c r="R11" s="44">
        <f t="shared" si="9"/>
        <v>291</v>
      </c>
      <c r="S11" s="44">
        <f t="shared" si="10"/>
        <v>28664</v>
      </c>
      <c r="T11" s="44">
        <f t="shared" si="11"/>
        <v>23426</v>
      </c>
      <c r="U11" s="44">
        <f t="shared" si="12"/>
        <v>9069</v>
      </c>
      <c r="V11" s="44">
        <f t="shared" si="13"/>
        <v>651</v>
      </c>
      <c r="W11" s="52">
        <f t="shared" si="14"/>
        <v>100522</v>
      </c>
      <c r="X11" s="44">
        <f t="shared" si="15"/>
        <v>100522</v>
      </c>
      <c r="Y11" s="40"/>
      <c r="Z11" s="38">
        <v>7881</v>
      </c>
      <c r="AA11" s="38">
        <v>2208</v>
      </c>
      <c r="AB11" s="38">
        <v>23426</v>
      </c>
      <c r="AC11" s="38">
        <v>8834</v>
      </c>
      <c r="AD11" s="38">
        <v>1864</v>
      </c>
      <c r="AE11" s="38">
        <v>644</v>
      </c>
      <c r="AF11" s="38">
        <v>2288</v>
      </c>
      <c r="AG11" s="38">
        <v>903</v>
      </c>
      <c r="AH11" s="38">
        <v>291</v>
      </c>
      <c r="AI11" s="38">
        <v>746</v>
      </c>
      <c r="AJ11" s="38">
        <v>485</v>
      </c>
      <c r="AK11" s="38">
        <v>1381</v>
      </c>
      <c r="AL11" s="38">
        <v>3296</v>
      </c>
      <c r="AM11" s="38">
        <v>1021</v>
      </c>
      <c r="AN11" s="38">
        <v>1495</v>
      </c>
      <c r="AO11" s="38">
        <v>2773</v>
      </c>
      <c r="AP11" s="38">
        <v>939</v>
      </c>
      <c r="AQ11" s="38">
        <v>2820</v>
      </c>
      <c r="AR11" s="38">
        <v>2261</v>
      </c>
      <c r="AS11" s="38">
        <v>16589</v>
      </c>
      <c r="AT11" s="38">
        <v>5753</v>
      </c>
      <c r="AU11" s="38">
        <v>6322</v>
      </c>
      <c r="AV11" s="38">
        <v>2133</v>
      </c>
      <c r="AW11" s="38">
        <v>4169</v>
      </c>
      <c r="AX11" s="38">
        <v>651</v>
      </c>
      <c r="AY11" s="38">
        <v>101173</v>
      </c>
      <c r="AZ11" s="39">
        <v>0</v>
      </c>
    </row>
    <row r="12" spans="1:52" x14ac:dyDescent="0.15">
      <c r="B12" s="54" t="s">
        <v>251</v>
      </c>
      <c r="C12" s="55" t="s">
        <v>246</v>
      </c>
      <c r="D12" s="1" t="s">
        <v>66</v>
      </c>
      <c r="E12" s="1" t="s">
        <v>67</v>
      </c>
      <c r="F12" s="1" t="s">
        <v>234</v>
      </c>
      <c r="G12" s="1" t="s">
        <v>236</v>
      </c>
      <c r="H12" s="37" t="s">
        <v>189</v>
      </c>
      <c r="I12" s="44">
        <f t="shared" si="0"/>
        <v>15963</v>
      </c>
      <c r="J12" s="44">
        <f t="shared" si="1"/>
        <v>7991</v>
      </c>
      <c r="K12" s="44">
        <f t="shared" si="2"/>
        <v>1987</v>
      </c>
      <c r="L12" s="44">
        <f t="shared" si="3"/>
        <v>2306</v>
      </c>
      <c r="M12" s="44">
        <f t="shared" si="4"/>
        <v>11869</v>
      </c>
      <c r="N12" s="44">
        <f t="shared" si="5"/>
        <v>4167</v>
      </c>
      <c r="O12" s="44">
        <f t="shared" si="6"/>
        <v>3203</v>
      </c>
      <c r="P12" s="44">
        <f t="shared" si="7"/>
        <v>5800</v>
      </c>
      <c r="Q12" s="44">
        <f t="shared" si="8"/>
        <v>5124</v>
      </c>
      <c r="R12" s="44">
        <f t="shared" si="9"/>
        <v>105</v>
      </c>
      <c r="S12" s="44">
        <f t="shared" si="10"/>
        <v>47523</v>
      </c>
      <c r="T12" s="44">
        <f t="shared" si="11"/>
        <v>24993</v>
      </c>
      <c r="U12" s="44">
        <f t="shared" si="12"/>
        <v>12816</v>
      </c>
      <c r="V12" s="44">
        <f t="shared" si="13"/>
        <v>651</v>
      </c>
      <c r="W12" s="52">
        <f t="shared" si="14"/>
        <v>143847</v>
      </c>
      <c r="X12" s="44">
        <f t="shared" si="15"/>
        <v>143847</v>
      </c>
      <c r="Y12" s="40"/>
      <c r="Z12" s="38">
        <v>13976</v>
      </c>
      <c r="AA12" s="38">
        <v>1987</v>
      </c>
      <c r="AB12" s="38">
        <v>24993</v>
      </c>
      <c r="AC12" s="38">
        <v>3789</v>
      </c>
      <c r="AD12" s="38">
        <v>4202</v>
      </c>
      <c r="AE12" s="38">
        <v>1987</v>
      </c>
      <c r="AF12" s="38">
        <v>3219</v>
      </c>
      <c r="AG12" s="38">
        <v>2306</v>
      </c>
      <c r="AH12" s="38">
        <v>105</v>
      </c>
      <c r="AI12" s="38">
        <v>3282</v>
      </c>
      <c r="AJ12" s="38">
        <v>223</v>
      </c>
      <c r="AK12" s="38">
        <v>1860</v>
      </c>
      <c r="AL12" s="38">
        <v>5124</v>
      </c>
      <c r="AM12" s="38">
        <v>1996</v>
      </c>
      <c r="AN12" s="38">
        <v>1207</v>
      </c>
      <c r="AO12" s="38">
        <v>5800</v>
      </c>
      <c r="AP12" s="38">
        <v>2216</v>
      </c>
      <c r="AQ12" s="38">
        <v>6474</v>
      </c>
      <c r="AR12" s="38">
        <v>3179</v>
      </c>
      <c r="AS12" s="38">
        <v>18713</v>
      </c>
      <c r="AT12" s="38">
        <v>8068</v>
      </c>
      <c r="AU12" s="38">
        <v>20742</v>
      </c>
      <c r="AV12" s="38">
        <v>4167</v>
      </c>
      <c r="AW12" s="38">
        <v>4232</v>
      </c>
      <c r="AX12" s="38">
        <v>651</v>
      </c>
      <c r="AY12" s="38">
        <v>144498</v>
      </c>
      <c r="AZ12" s="39">
        <v>0</v>
      </c>
    </row>
    <row r="13" spans="1:52" x14ac:dyDescent="0.15">
      <c r="B13" s="54" t="s">
        <v>252</v>
      </c>
      <c r="C13" s="55" t="s">
        <v>246</v>
      </c>
      <c r="D13" s="1" t="s">
        <v>68</v>
      </c>
      <c r="E13" s="1" t="s">
        <v>69</v>
      </c>
      <c r="F13" s="1" t="s">
        <v>234</v>
      </c>
      <c r="G13" s="1" t="s">
        <v>236</v>
      </c>
      <c r="H13" s="37" t="s">
        <v>190</v>
      </c>
      <c r="I13" s="44">
        <f t="shared" si="0"/>
        <v>20427</v>
      </c>
      <c r="J13" s="44">
        <f t="shared" si="1"/>
        <v>11095</v>
      </c>
      <c r="K13" s="44">
        <f t="shared" si="2"/>
        <v>3472</v>
      </c>
      <c r="L13" s="44">
        <f t="shared" si="3"/>
        <v>7798</v>
      </c>
      <c r="M13" s="44">
        <f t="shared" si="4"/>
        <v>21659</v>
      </c>
      <c r="N13" s="44">
        <f t="shared" si="5"/>
        <v>7204</v>
      </c>
      <c r="O13" s="44">
        <f t="shared" si="6"/>
        <v>5905</v>
      </c>
      <c r="P13" s="44">
        <f t="shared" si="7"/>
        <v>9371</v>
      </c>
      <c r="Q13" s="44">
        <f t="shared" si="8"/>
        <v>10936</v>
      </c>
      <c r="R13" s="44">
        <f t="shared" si="9"/>
        <v>331</v>
      </c>
      <c r="S13" s="44">
        <f t="shared" si="10"/>
        <v>73463</v>
      </c>
      <c r="T13" s="44">
        <f t="shared" si="11"/>
        <v>36486</v>
      </c>
      <c r="U13" s="44">
        <f t="shared" si="12"/>
        <v>21695</v>
      </c>
      <c r="V13" s="44">
        <f t="shared" si="13"/>
        <v>1041</v>
      </c>
      <c r="W13" s="52">
        <f t="shared" si="14"/>
        <v>229842</v>
      </c>
      <c r="X13" s="44">
        <f t="shared" si="15"/>
        <v>229842</v>
      </c>
      <c r="Y13" s="40"/>
      <c r="Z13" s="38">
        <v>17111</v>
      </c>
      <c r="AA13" s="38">
        <v>3316</v>
      </c>
      <c r="AB13" s="38">
        <v>36486</v>
      </c>
      <c r="AC13" s="38">
        <v>6852</v>
      </c>
      <c r="AD13" s="38">
        <v>4243</v>
      </c>
      <c r="AE13" s="38">
        <v>3472</v>
      </c>
      <c r="AF13" s="38">
        <v>3932</v>
      </c>
      <c r="AG13" s="38">
        <v>7798</v>
      </c>
      <c r="AH13" s="38">
        <v>331</v>
      </c>
      <c r="AI13" s="38">
        <v>4477</v>
      </c>
      <c r="AJ13" s="38">
        <v>3999</v>
      </c>
      <c r="AK13" s="38">
        <v>1952</v>
      </c>
      <c r="AL13" s="38">
        <v>10936</v>
      </c>
      <c r="AM13" s="38">
        <v>2658</v>
      </c>
      <c r="AN13" s="38">
        <v>3247</v>
      </c>
      <c r="AO13" s="38">
        <v>9371</v>
      </c>
      <c r="AP13" s="38">
        <v>3860</v>
      </c>
      <c r="AQ13" s="38">
        <v>5857</v>
      </c>
      <c r="AR13" s="38">
        <v>11942</v>
      </c>
      <c r="AS13" s="38">
        <v>24236</v>
      </c>
      <c r="AT13" s="38">
        <v>10768</v>
      </c>
      <c r="AU13" s="38">
        <v>38459</v>
      </c>
      <c r="AV13" s="38">
        <v>7204</v>
      </c>
      <c r="AW13" s="38">
        <v>7335</v>
      </c>
      <c r="AX13" s="38">
        <v>1041</v>
      </c>
      <c r="AY13" s="38">
        <v>230883</v>
      </c>
      <c r="AZ13" s="39">
        <v>0</v>
      </c>
    </row>
    <row r="14" spans="1:52" x14ac:dyDescent="0.15">
      <c r="B14" s="54" t="s">
        <v>253</v>
      </c>
      <c r="C14" s="55" t="s">
        <v>246</v>
      </c>
      <c r="D14" s="1" t="s">
        <v>70</v>
      </c>
      <c r="E14" s="1" t="s">
        <v>71</v>
      </c>
      <c r="F14" s="1" t="s">
        <v>234</v>
      </c>
      <c r="G14" s="1" t="s">
        <v>236</v>
      </c>
      <c r="H14" s="37" t="s">
        <v>191</v>
      </c>
      <c r="I14" s="44">
        <f t="shared" si="0"/>
        <v>31028</v>
      </c>
      <c r="J14" s="44">
        <f t="shared" si="1"/>
        <v>8264</v>
      </c>
      <c r="K14" s="44">
        <f t="shared" si="2"/>
        <v>6070</v>
      </c>
      <c r="L14" s="44">
        <f t="shared" si="3"/>
        <v>8911</v>
      </c>
      <c r="M14" s="44">
        <f t="shared" si="4"/>
        <v>49282</v>
      </c>
      <c r="N14" s="44">
        <f t="shared" si="5"/>
        <v>17804</v>
      </c>
      <c r="O14" s="44">
        <f t="shared" si="6"/>
        <v>24261</v>
      </c>
      <c r="P14" s="44">
        <f t="shared" si="7"/>
        <v>18274</v>
      </c>
      <c r="Q14" s="44">
        <f t="shared" si="8"/>
        <v>17681</v>
      </c>
      <c r="R14" s="44">
        <f t="shared" si="9"/>
        <v>1756</v>
      </c>
      <c r="S14" s="44">
        <f t="shared" si="10"/>
        <v>67091</v>
      </c>
      <c r="T14" s="44">
        <f t="shared" si="11"/>
        <v>18008</v>
      </c>
      <c r="U14" s="44">
        <f t="shared" si="12"/>
        <v>34664</v>
      </c>
      <c r="V14" s="44">
        <f t="shared" si="13"/>
        <v>423</v>
      </c>
      <c r="W14" s="52">
        <f t="shared" si="14"/>
        <v>303094</v>
      </c>
      <c r="X14" s="44">
        <f t="shared" si="15"/>
        <v>303094</v>
      </c>
      <c r="Y14" s="40"/>
      <c r="Z14" s="38">
        <v>28042</v>
      </c>
      <c r="AA14" s="38">
        <v>2986</v>
      </c>
      <c r="AB14" s="38">
        <v>18008</v>
      </c>
      <c r="AC14" s="38">
        <v>5103</v>
      </c>
      <c r="AD14" s="38">
        <v>3161</v>
      </c>
      <c r="AE14" s="38">
        <v>6070</v>
      </c>
      <c r="AF14" s="38">
        <v>4200</v>
      </c>
      <c r="AG14" s="38">
        <v>8911</v>
      </c>
      <c r="AH14" s="38">
        <v>1756</v>
      </c>
      <c r="AI14" s="38">
        <v>16347</v>
      </c>
      <c r="AJ14" s="38">
        <v>4014</v>
      </c>
      <c r="AK14" s="38">
        <v>2056</v>
      </c>
      <c r="AL14" s="38">
        <v>17681</v>
      </c>
      <c r="AM14" s="38">
        <v>12796</v>
      </c>
      <c r="AN14" s="38">
        <v>11465</v>
      </c>
      <c r="AO14" s="38">
        <v>18274</v>
      </c>
      <c r="AP14" s="38">
        <v>17213</v>
      </c>
      <c r="AQ14" s="38">
        <v>14611</v>
      </c>
      <c r="AR14" s="38">
        <v>17458</v>
      </c>
      <c r="AS14" s="38">
        <v>9682</v>
      </c>
      <c r="AT14" s="38">
        <v>34899</v>
      </c>
      <c r="AU14" s="38">
        <v>22510</v>
      </c>
      <c r="AV14" s="38">
        <v>17804</v>
      </c>
      <c r="AW14" s="38">
        <v>8047</v>
      </c>
      <c r="AX14" s="38">
        <v>423</v>
      </c>
      <c r="AY14" s="38">
        <v>303517</v>
      </c>
      <c r="AZ14" s="39">
        <v>0</v>
      </c>
    </row>
    <row r="15" spans="1:52" x14ac:dyDescent="0.15">
      <c r="B15" s="54" t="s">
        <v>254</v>
      </c>
      <c r="C15" s="55" t="s">
        <v>246</v>
      </c>
      <c r="D15" s="1" t="s">
        <v>4</v>
      </c>
      <c r="E15" s="1" t="s">
        <v>72</v>
      </c>
      <c r="F15" s="1" t="s">
        <v>234</v>
      </c>
      <c r="G15" s="1" t="s">
        <v>236</v>
      </c>
      <c r="H15" s="37" t="s">
        <v>192</v>
      </c>
      <c r="I15" s="44">
        <f t="shared" si="0"/>
        <v>18978</v>
      </c>
      <c r="J15" s="44">
        <f t="shared" si="1"/>
        <v>10435</v>
      </c>
      <c r="K15" s="44">
        <f t="shared" si="2"/>
        <v>4999</v>
      </c>
      <c r="L15" s="44">
        <f t="shared" si="3"/>
        <v>3450</v>
      </c>
      <c r="M15" s="44">
        <f t="shared" si="4"/>
        <v>31914</v>
      </c>
      <c r="N15" s="44">
        <f t="shared" si="5"/>
        <v>28014</v>
      </c>
      <c r="O15" s="44">
        <f t="shared" si="6"/>
        <v>10972</v>
      </c>
      <c r="P15" s="44">
        <f t="shared" si="7"/>
        <v>16585</v>
      </c>
      <c r="Q15" s="44">
        <f t="shared" si="8"/>
        <v>8024</v>
      </c>
      <c r="R15" s="44">
        <f t="shared" si="9"/>
        <v>241</v>
      </c>
      <c r="S15" s="44">
        <f t="shared" si="10"/>
        <v>51565</v>
      </c>
      <c r="T15" s="44">
        <f t="shared" si="11"/>
        <v>21552</v>
      </c>
      <c r="U15" s="44">
        <f t="shared" si="12"/>
        <v>38127</v>
      </c>
      <c r="V15" s="44">
        <f t="shared" si="13"/>
        <v>667</v>
      </c>
      <c r="W15" s="52">
        <f t="shared" si="14"/>
        <v>244856</v>
      </c>
      <c r="X15" s="44">
        <f t="shared" si="15"/>
        <v>244856</v>
      </c>
      <c r="Y15" s="40"/>
      <c r="Z15" s="38">
        <v>16437</v>
      </c>
      <c r="AA15" s="38">
        <v>2541</v>
      </c>
      <c r="AB15" s="38">
        <v>21552</v>
      </c>
      <c r="AC15" s="38">
        <v>5781</v>
      </c>
      <c r="AD15" s="38">
        <v>4654</v>
      </c>
      <c r="AE15" s="38">
        <v>4999</v>
      </c>
      <c r="AF15" s="38">
        <v>3225</v>
      </c>
      <c r="AG15" s="38">
        <v>3450</v>
      </c>
      <c r="AH15" s="38">
        <v>241</v>
      </c>
      <c r="AI15" s="38">
        <v>17121</v>
      </c>
      <c r="AJ15" s="38">
        <v>6423</v>
      </c>
      <c r="AK15" s="38">
        <v>1324</v>
      </c>
      <c r="AL15" s="38">
        <v>8024</v>
      </c>
      <c r="AM15" s="38">
        <v>3805</v>
      </c>
      <c r="AN15" s="38">
        <v>7167</v>
      </c>
      <c r="AO15" s="38">
        <v>16585</v>
      </c>
      <c r="AP15" s="38">
        <v>5961</v>
      </c>
      <c r="AQ15" s="38">
        <v>13245</v>
      </c>
      <c r="AR15" s="38">
        <v>12708</v>
      </c>
      <c r="AS15" s="38">
        <v>11495</v>
      </c>
      <c r="AT15" s="38">
        <v>18922</v>
      </c>
      <c r="AU15" s="38">
        <v>21148</v>
      </c>
      <c r="AV15" s="38">
        <v>28014</v>
      </c>
      <c r="AW15" s="38">
        <v>10034</v>
      </c>
      <c r="AX15" s="38">
        <v>667</v>
      </c>
      <c r="AY15" s="38">
        <v>245523</v>
      </c>
      <c r="AZ15" s="39">
        <v>0</v>
      </c>
    </row>
    <row r="16" spans="1:52" x14ac:dyDescent="0.15">
      <c r="B16" s="54" t="s">
        <v>255</v>
      </c>
      <c r="C16" s="55" t="s">
        <v>246</v>
      </c>
      <c r="D16" s="1" t="s">
        <v>5</v>
      </c>
      <c r="E16" s="1" t="s">
        <v>73</v>
      </c>
      <c r="F16" s="1" t="s">
        <v>234</v>
      </c>
      <c r="G16" s="1" t="s">
        <v>236</v>
      </c>
      <c r="H16" s="37" t="s">
        <v>193</v>
      </c>
      <c r="I16" s="44">
        <f t="shared" si="0"/>
        <v>20159</v>
      </c>
      <c r="J16" s="44">
        <f t="shared" si="1"/>
        <v>10363</v>
      </c>
      <c r="K16" s="44">
        <f t="shared" si="2"/>
        <v>3676</v>
      </c>
      <c r="L16" s="44">
        <f t="shared" si="3"/>
        <v>4651</v>
      </c>
      <c r="M16" s="44">
        <f t="shared" si="4"/>
        <v>25302</v>
      </c>
      <c r="N16" s="44">
        <f t="shared" si="5"/>
        <v>40940</v>
      </c>
      <c r="O16" s="44">
        <f t="shared" si="6"/>
        <v>7249</v>
      </c>
      <c r="P16" s="44">
        <f t="shared" si="7"/>
        <v>17422</v>
      </c>
      <c r="Q16" s="44">
        <f t="shared" si="8"/>
        <v>7771</v>
      </c>
      <c r="R16" s="44">
        <f t="shared" si="9"/>
        <v>131</v>
      </c>
      <c r="S16" s="44">
        <f t="shared" si="10"/>
        <v>71497</v>
      </c>
      <c r="T16" s="44">
        <f t="shared" si="11"/>
        <v>20323</v>
      </c>
      <c r="U16" s="44">
        <f t="shared" si="12"/>
        <v>24567</v>
      </c>
      <c r="V16" s="44">
        <f t="shared" si="13"/>
        <v>525</v>
      </c>
      <c r="W16" s="52">
        <f t="shared" si="14"/>
        <v>254051</v>
      </c>
      <c r="X16" s="44">
        <f t="shared" si="15"/>
        <v>254051</v>
      </c>
      <c r="Y16" s="40"/>
      <c r="Z16" s="38">
        <v>17556</v>
      </c>
      <c r="AA16" s="38">
        <v>2603</v>
      </c>
      <c r="AB16" s="38">
        <v>20323</v>
      </c>
      <c r="AC16" s="38">
        <v>4486</v>
      </c>
      <c r="AD16" s="38">
        <v>5877</v>
      </c>
      <c r="AE16" s="38">
        <v>3676</v>
      </c>
      <c r="AF16" s="38">
        <v>3897</v>
      </c>
      <c r="AG16" s="38">
        <v>4651</v>
      </c>
      <c r="AH16" s="38">
        <v>131</v>
      </c>
      <c r="AI16" s="38">
        <v>11240</v>
      </c>
      <c r="AJ16" s="38">
        <v>2330</v>
      </c>
      <c r="AK16" s="38">
        <v>738</v>
      </c>
      <c r="AL16" s="38">
        <v>7771</v>
      </c>
      <c r="AM16" s="38">
        <v>4774</v>
      </c>
      <c r="AN16" s="38">
        <v>2475</v>
      </c>
      <c r="AO16" s="38">
        <v>17422</v>
      </c>
      <c r="AP16" s="38">
        <v>5955</v>
      </c>
      <c r="AQ16" s="38">
        <v>12725</v>
      </c>
      <c r="AR16" s="38">
        <v>6622</v>
      </c>
      <c r="AS16" s="38">
        <v>18569</v>
      </c>
      <c r="AT16" s="38">
        <v>34345</v>
      </c>
      <c r="AU16" s="38">
        <v>18583</v>
      </c>
      <c r="AV16" s="38">
        <v>40940</v>
      </c>
      <c r="AW16" s="38">
        <v>6362</v>
      </c>
      <c r="AX16" s="38">
        <v>525</v>
      </c>
      <c r="AY16" s="38">
        <v>254576</v>
      </c>
      <c r="AZ16" s="39">
        <v>0</v>
      </c>
    </row>
    <row r="17" spans="2:52" x14ac:dyDescent="0.15">
      <c r="B17" s="54" t="s">
        <v>256</v>
      </c>
      <c r="C17" s="55" t="s">
        <v>257</v>
      </c>
      <c r="D17" s="1" t="s">
        <v>6</v>
      </c>
      <c r="E17" s="1" t="s">
        <v>74</v>
      </c>
      <c r="F17" s="1" t="s">
        <v>234</v>
      </c>
      <c r="G17" s="1" t="s">
        <v>236</v>
      </c>
      <c r="H17" s="37" t="s">
        <v>194</v>
      </c>
      <c r="I17" s="44">
        <f t="shared" si="0"/>
        <v>47130</v>
      </c>
      <c r="J17" s="44">
        <f t="shared" si="1"/>
        <v>14747</v>
      </c>
      <c r="K17" s="44">
        <f t="shared" si="2"/>
        <v>19238</v>
      </c>
      <c r="L17" s="44">
        <f t="shared" si="3"/>
        <v>22340</v>
      </c>
      <c r="M17" s="44">
        <f t="shared" si="4"/>
        <v>80821</v>
      </c>
      <c r="N17" s="44">
        <f t="shared" si="5"/>
        <v>59399</v>
      </c>
      <c r="O17" s="44">
        <f t="shared" si="6"/>
        <v>24941</v>
      </c>
      <c r="P17" s="44">
        <f t="shared" si="7"/>
        <v>50909</v>
      </c>
      <c r="Q17" s="44">
        <f t="shared" si="8"/>
        <v>14609</v>
      </c>
      <c r="R17" s="44">
        <f t="shared" si="9"/>
        <v>482</v>
      </c>
      <c r="S17" s="44">
        <f t="shared" si="10"/>
        <v>103352</v>
      </c>
      <c r="T17" s="44">
        <f t="shared" si="11"/>
        <v>30569</v>
      </c>
      <c r="U17" s="44">
        <f t="shared" si="12"/>
        <v>102499</v>
      </c>
      <c r="V17" s="44">
        <f t="shared" si="13"/>
        <v>378</v>
      </c>
      <c r="W17" s="52">
        <f t="shared" si="14"/>
        <v>571036</v>
      </c>
      <c r="X17" s="44">
        <f t="shared" si="15"/>
        <v>571036</v>
      </c>
      <c r="Y17" s="40"/>
      <c r="Z17" s="38">
        <v>44251</v>
      </c>
      <c r="AA17" s="38">
        <v>2879</v>
      </c>
      <c r="AB17" s="38">
        <v>30569</v>
      </c>
      <c r="AC17" s="38">
        <v>4197</v>
      </c>
      <c r="AD17" s="38">
        <v>10550</v>
      </c>
      <c r="AE17" s="38">
        <v>19238</v>
      </c>
      <c r="AF17" s="38">
        <v>25990</v>
      </c>
      <c r="AG17" s="38">
        <v>22340</v>
      </c>
      <c r="AH17" s="38">
        <v>482</v>
      </c>
      <c r="AI17" s="38">
        <v>30812</v>
      </c>
      <c r="AJ17" s="38">
        <v>10882</v>
      </c>
      <c r="AK17" s="38">
        <v>5996</v>
      </c>
      <c r="AL17" s="38">
        <v>14609</v>
      </c>
      <c r="AM17" s="38">
        <v>11067</v>
      </c>
      <c r="AN17" s="38">
        <v>13874</v>
      </c>
      <c r="AO17" s="38">
        <v>50909</v>
      </c>
      <c r="AP17" s="38">
        <v>24602</v>
      </c>
      <c r="AQ17" s="38">
        <v>32956</v>
      </c>
      <c r="AR17" s="38">
        <v>23263</v>
      </c>
      <c r="AS17" s="38">
        <v>23681</v>
      </c>
      <c r="AT17" s="38">
        <v>39560</v>
      </c>
      <c r="AU17" s="38">
        <v>40111</v>
      </c>
      <c r="AV17" s="38">
        <v>59399</v>
      </c>
      <c r="AW17" s="38">
        <v>28819</v>
      </c>
      <c r="AX17" s="38">
        <v>378</v>
      </c>
      <c r="AY17" s="38">
        <v>571414</v>
      </c>
      <c r="AZ17" s="39">
        <v>0</v>
      </c>
    </row>
    <row r="18" spans="2:52" x14ac:dyDescent="0.15">
      <c r="B18" s="54" t="s">
        <v>258</v>
      </c>
      <c r="C18" s="55" t="s">
        <v>257</v>
      </c>
      <c r="D18" s="1" t="s">
        <v>7</v>
      </c>
      <c r="E18" s="1" t="s">
        <v>75</v>
      </c>
      <c r="F18" s="1" t="s">
        <v>234</v>
      </c>
      <c r="G18" s="1" t="s">
        <v>236</v>
      </c>
      <c r="H18" s="37" t="s">
        <v>195</v>
      </c>
      <c r="I18" s="44">
        <f t="shared" si="0"/>
        <v>46388</v>
      </c>
      <c r="J18" s="44">
        <f t="shared" si="1"/>
        <v>6414</v>
      </c>
      <c r="K18" s="44">
        <f t="shared" si="2"/>
        <v>6010</v>
      </c>
      <c r="L18" s="44">
        <f t="shared" si="3"/>
        <v>19097</v>
      </c>
      <c r="M18" s="44">
        <f t="shared" si="4"/>
        <v>32582</v>
      </c>
      <c r="N18" s="44">
        <f t="shared" si="5"/>
        <v>6102</v>
      </c>
      <c r="O18" s="44">
        <f t="shared" si="6"/>
        <v>36795</v>
      </c>
      <c r="P18" s="44">
        <f t="shared" si="7"/>
        <v>31041</v>
      </c>
      <c r="Q18" s="44">
        <f t="shared" si="8"/>
        <v>14118</v>
      </c>
      <c r="R18" s="44">
        <f t="shared" si="9"/>
        <v>3710</v>
      </c>
      <c r="S18" s="44">
        <f t="shared" si="10"/>
        <v>46105</v>
      </c>
      <c r="T18" s="44">
        <f t="shared" si="11"/>
        <v>13939</v>
      </c>
      <c r="U18" s="44">
        <f t="shared" si="12"/>
        <v>41091</v>
      </c>
      <c r="V18" s="44">
        <f t="shared" si="13"/>
        <v>380</v>
      </c>
      <c r="W18" s="52">
        <f t="shared" si="14"/>
        <v>303392</v>
      </c>
      <c r="X18" s="44">
        <f t="shared" si="15"/>
        <v>303392</v>
      </c>
      <c r="Y18" s="40"/>
      <c r="Z18" s="38">
        <v>42730</v>
      </c>
      <c r="AA18" s="38">
        <v>3658</v>
      </c>
      <c r="AB18" s="38">
        <v>13939</v>
      </c>
      <c r="AC18" s="38">
        <v>3326</v>
      </c>
      <c r="AD18" s="38">
        <v>3088</v>
      </c>
      <c r="AE18" s="38">
        <v>6010</v>
      </c>
      <c r="AF18" s="38">
        <v>6332</v>
      </c>
      <c r="AG18" s="38">
        <v>19097</v>
      </c>
      <c r="AH18" s="38">
        <v>3710</v>
      </c>
      <c r="AI18" s="38">
        <v>12100</v>
      </c>
      <c r="AJ18" s="38">
        <v>5702</v>
      </c>
      <c r="AK18" s="38">
        <v>4323</v>
      </c>
      <c r="AL18" s="38">
        <v>14118</v>
      </c>
      <c r="AM18" s="38">
        <v>31065</v>
      </c>
      <c r="AN18" s="38">
        <v>5730</v>
      </c>
      <c r="AO18" s="38">
        <v>31041</v>
      </c>
      <c r="AP18" s="38">
        <v>9089</v>
      </c>
      <c r="AQ18" s="38">
        <v>18101</v>
      </c>
      <c r="AR18" s="38">
        <v>5392</v>
      </c>
      <c r="AS18" s="38">
        <v>16485</v>
      </c>
      <c r="AT18" s="38">
        <v>16149</v>
      </c>
      <c r="AU18" s="38">
        <v>13471</v>
      </c>
      <c r="AV18" s="38">
        <v>6102</v>
      </c>
      <c r="AW18" s="38">
        <v>12634</v>
      </c>
      <c r="AX18" s="38">
        <v>380</v>
      </c>
      <c r="AY18" s="38">
        <v>303772</v>
      </c>
      <c r="AZ18" s="39">
        <v>0</v>
      </c>
    </row>
    <row r="19" spans="2:52" x14ac:dyDescent="0.15">
      <c r="B19" s="54" t="s">
        <v>259</v>
      </c>
      <c r="C19" s="55" t="s">
        <v>257</v>
      </c>
      <c r="D19" s="1" t="s">
        <v>8</v>
      </c>
      <c r="E19" s="1" t="s">
        <v>76</v>
      </c>
      <c r="F19" s="1" t="s">
        <v>234</v>
      </c>
      <c r="G19" s="1" t="s">
        <v>236</v>
      </c>
      <c r="H19" s="37" t="s">
        <v>196</v>
      </c>
      <c r="I19" s="44">
        <f t="shared" si="0"/>
        <v>55783</v>
      </c>
      <c r="J19" s="44">
        <f t="shared" si="1"/>
        <v>18727</v>
      </c>
      <c r="K19" s="44">
        <f t="shared" si="2"/>
        <v>20887</v>
      </c>
      <c r="L19" s="44">
        <f t="shared" si="3"/>
        <v>25335</v>
      </c>
      <c r="M19" s="44">
        <f t="shared" si="4"/>
        <v>117008</v>
      </c>
      <c r="N19" s="44">
        <f t="shared" si="5"/>
        <v>42408</v>
      </c>
      <c r="O19" s="44">
        <f t="shared" si="6"/>
        <v>17684</v>
      </c>
      <c r="P19" s="44">
        <f t="shared" si="7"/>
        <v>65923</v>
      </c>
      <c r="Q19" s="44">
        <f t="shared" si="8"/>
        <v>12021</v>
      </c>
      <c r="R19" s="44">
        <f t="shared" si="9"/>
        <v>722</v>
      </c>
      <c r="S19" s="44">
        <f t="shared" si="10"/>
        <v>157011</v>
      </c>
      <c r="T19" s="44">
        <f t="shared" si="11"/>
        <v>33960</v>
      </c>
      <c r="U19" s="44">
        <f t="shared" si="12"/>
        <v>214603</v>
      </c>
      <c r="V19" s="44">
        <f t="shared" si="13"/>
        <v>58331</v>
      </c>
      <c r="W19" s="52">
        <f t="shared" si="14"/>
        <v>782072</v>
      </c>
      <c r="X19" s="44">
        <f t="shared" si="15"/>
        <v>782072</v>
      </c>
      <c r="Y19" s="40"/>
      <c r="Z19" s="38">
        <v>51649</v>
      </c>
      <c r="AA19" s="38">
        <v>4134</v>
      </c>
      <c r="AB19" s="38">
        <v>33960</v>
      </c>
      <c r="AC19" s="38">
        <v>5845</v>
      </c>
      <c r="AD19" s="38">
        <v>12882</v>
      </c>
      <c r="AE19" s="38">
        <v>20887</v>
      </c>
      <c r="AF19" s="38">
        <v>118230</v>
      </c>
      <c r="AG19" s="38">
        <v>25335</v>
      </c>
      <c r="AH19" s="38">
        <v>722</v>
      </c>
      <c r="AI19" s="38">
        <v>28291</v>
      </c>
      <c r="AJ19" s="38">
        <v>11379</v>
      </c>
      <c r="AK19" s="38">
        <v>18646</v>
      </c>
      <c r="AL19" s="38">
        <v>12021</v>
      </c>
      <c r="AM19" s="38">
        <v>9804</v>
      </c>
      <c r="AN19" s="38">
        <v>7880</v>
      </c>
      <c r="AO19" s="38">
        <v>65923</v>
      </c>
      <c r="AP19" s="38">
        <v>24741</v>
      </c>
      <c r="AQ19" s="38">
        <v>46662</v>
      </c>
      <c r="AR19" s="38">
        <v>45605</v>
      </c>
      <c r="AS19" s="38">
        <v>35136</v>
      </c>
      <c r="AT19" s="38">
        <v>67942</v>
      </c>
      <c r="AU19" s="38">
        <v>53933</v>
      </c>
      <c r="AV19" s="38">
        <v>42408</v>
      </c>
      <c r="AW19" s="38">
        <v>38057</v>
      </c>
      <c r="AX19" s="38">
        <v>58331</v>
      </c>
      <c r="AY19" s="38">
        <v>840403</v>
      </c>
      <c r="AZ19" s="39">
        <v>0</v>
      </c>
    </row>
    <row r="20" spans="2:52" x14ac:dyDescent="0.15">
      <c r="B20" s="54" t="s">
        <v>260</v>
      </c>
      <c r="C20" s="55" t="s">
        <v>257</v>
      </c>
      <c r="D20" s="1" t="s">
        <v>9</v>
      </c>
      <c r="E20" s="1" t="s">
        <v>77</v>
      </c>
      <c r="F20" s="1" t="s">
        <v>234</v>
      </c>
      <c r="G20" s="1" t="s">
        <v>236</v>
      </c>
      <c r="H20" s="37" t="s">
        <v>197</v>
      </c>
      <c r="I20" s="44">
        <f t="shared" si="0"/>
        <v>46126</v>
      </c>
      <c r="J20" s="44">
        <f t="shared" si="1"/>
        <v>8626</v>
      </c>
      <c r="K20" s="44">
        <f t="shared" si="2"/>
        <v>10573</v>
      </c>
      <c r="L20" s="44">
        <f t="shared" si="3"/>
        <v>36152</v>
      </c>
      <c r="M20" s="44">
        <f t="shared" si="4"/>
        <v>107862</v>
      </c>
      <c r="N20" s="44">
        <f t="shared" si="5"/>
        <v>118584</v>
      </c>
      <c r="O20" s="44">
        <f t="shared" si="6"/>
        <v>38249</v>
      </c>
      <c r="P20" s="44">
        <f t="shared" si="7"/>
        <v>46346</v>
      </c>
      <c r="Q20" s="44">
        <f t="shared" si="8"/>
        <v>18666</v>
      </c>
      <c r="R20" s="44">
        <f t="shared" si="9"/>
        <v>4741</v>
      </c>
      <c r="S20" s="44">
        <f t="shared" si="10"/>
        <v>201998</v>
      </c>
      <c r="T20" s="44">
        <f t="shared" si="11"/>
        <v>11185</v>
      </c>
      <c r="U20" s="44">
        <f t="shared" si="12"/>
        <v>59686</v>
      </c>
      <c r="V20" s="44">
        <f t="shared" si="13"/>
        <v>961</v>
      </c>
      <c r="W20" s="52">
        <f t="shared" si="14"/>
        <v>708794</v>
      </c>
      <c r="X20" s="44">
        <f t="shared" si="15"/>
        <v>708794</v>
      </c>
      <c r="Y20" s="40"/>
      <c r="Z20" s="38">
        <v>41959</v>
      </c>
      <c r="AA20" s="38">
        <v>4167</v>
      </c>
      <c r="AB20" s="38">
        <v>11185</v>
      </c>
      <c r="AC20" s="38">
        <v>2374</v>
      </c>
      <c r="AD20" s="38">
        <v>6252</v>
      </c>
      <c r="AE20" s="38">
        <v>10573</v>
      </c>
      <c r="AF20" s="38">
        <v>13052</v>
      </c>
      <c r="AG20" s="38">
        <v>36152</v>
      </c>
      <c r="AH20" s="38">
        <v>4741</v>
      </c>
      <c r="AI20" s="38">
        <v>25409</v>
      </c>
      <c r="AJ20" s="38">
        <v>9711</v>
      </c>
      <c r="AK20" s="38">
        <v>582</v>
      </c>
      <c r="AL20" s="38">
        <v>18666</v>
      </c>
      <c r="AM20" s="38">
        <v>22479</v>
      </c>
      <c r="AN20" s="38">
        <v>15770</v>
      </c>
      <c r="AO20" s="38">
        <v>46346</v>
      </c>
      <c r="AP20" s="38">
        <v>32501</v>
      </c>
      <c r="AQ20" s="38">
        <v>44713</v>
      </c>
      <c r="AR20" s="38">
        <v>30648</v>
      </c>
      <c r="AS20" s="38">
        <v>57672</v>
      </c>
      <c r="AT20" s="38">
        <v>59300</v>
      </c>
      <c r="AU20" s="38">
        <v>85026</v>
      </c>
      <c r="AV20" s="38">
        <v>118584</v>
      </c>
      <c r="AW20" s="38">
        <v>10932</v>
      </c>
      <c r="AX20" s="38">
        <v>961</v>
      </c>
      <c r="AY20" s="38">
        <v>709755</v>
      </c>
      <c r="AZ20" s="39">
        <v>0</v>
      </c>
    </row>
    <row r="21" spans="2:52" x14ac:dyDescent="0.15">
      <c r="B21" s="54" t="s">
        <v>261</v>
      </c>
      <c r="C21" s="55" t="s">
        <v>246</v>
      </c>
      <c r="D21" s="1" t="s">
        <v>10</v>
      </c>
      <c r="E21" s="1" t="s">
        <v>78</v>
      </c>
      <c r="F21" s="1" t="s">
        <v>234</v>
      </c>
      <c r="G21" s="1" t="s">
        <v>236</v>
      </c>
      <c r="H21" s="37" t="s">
        <v>198</v>
      </c>
      <c r="I21" s="44">
        <f t="shared" si="0"/>
        <v>35197</v>
      </c>
      <c r="J21" s="44">
        <f t="shared" si="1"/>
        <v>12326</v>
      </c>
      <c r="K21" s="44">
        <f t="shared" si="2"/>
        <v>4289</v>
      </c>
      <c r="L21" s="44">
        <f t="shared" si="3"/>
        <v>8198</v>
      </c>
      <c r="M21" s="44">
        <f t="shared" si="4"/>
        <v>35907</v>
      </c>
      <c r="N21" s="44">
        <f t="shared" si="5"/>
        <v>5196</v>
      </c>
      <c r="O21" s="44">
        <f t="shared" si="6"/>
        <v>9621</v>
      </c>
      <c r="P21" s="44">
        <f t="shared" si="7"/>
        <v>31137</v>
      </c>
      <c r="Q21" s="44">
        <f t="shared" si="8"/>
        <v>8762</v>
      </c>
      <c r="R21" s="44">
        <f t="shared" si="9"/>
        <v>1241</v>
      </c>
      <c r="S21" s="44">
        <f t="shared" si="10"/>
        <v>44141</v>
      </c>
      <c r="T21" s="44">
        <f t="shared" si="11"/>
        <v>45267</v>
      </c>
      <c r="U21" s="44">
        <f t="shared" si="12"/>
        <v>18446</v>
      </c>
      <c r="V21" s="44">
        <f t="shared" si="13"/>
        <v>894</v>
      </c>
      <c r="W21" s="52">
        <f t="shared" si="14"/>
        <v>259728</v>
      </c>
      <c r="X21" s="44">
        <f t="shared" si="15"/>
        <v>259728</v>
      </c>
      <c r="Y21" s="40"/>
      <c r="Z21" s="38">
        <v>31914</v>
      </c>
      <c r="AA21" s="38">
        <v>3283</v>
      </c>
      <c r="AB21" s="38">
        <v>45267</v>
      </c>
      <c r="AC21" s="38">
        <v>5856</v>
      </c>
      <c r="AD21" s="38">
        <v>6470</v>
      </c>
      <c r="AE21" s="38">
        <v>4289</v>
      </c>
      <c r="AF21" s="38">
        <v>6289</v>
      </c>
      <c r="AG21" s="38">
        <v>8198</v>
      </c>
      <c r="AH21" s="38">
        <v>1241</v>
      </c>
      <c r="AI21" s="38">
        <v>4680</v>
      </c>
      <c r="AJ21" s="38">
        <v>638</v>
      </c>
      <c r="AK21" s="38">
        <v>1074</v>
      </c>
      <c r="AL21" s="38">
        <v>8762</v>
      </c>
      <c r="AM21" s="38">
        <v>7622</v>
      </c>
      <c r="AN21" s="38">
        <v>1999</v>
      </c>
      <c r="AO21" s="38">
        <v>31137</v>
      </c>
      <c r="AP21" s="38">
        <v>9421</v>
      </c>
      <c r="AQ21" s="38">
        <v>18735</v>
      </c>
      <c r="AR21" s="38">
        <v>7751</v>
      </c>
      <c r="AS21" s="38">
        <v>13283</v>
      </c>
      <c r="AT21" s="38">
        <v>13271</v>
      </c>
      <c r="AU21" s="38">
        <v>17587</v>
      </c>
      <c r="AV21" s="38">
        <v>5196</v>
      </c>
      <c r="AW21" s="38">
        <v>5765</v>
      </c>
      <c r="AX21" s="38">
        <v>894</v>
      </c>
      <c r="AY21" s="38">
        <v>260622</v>
      </c>
      <c r="AZ21" s="39">
        <v>0</v>
      </c>
    </row>
    <row r="22" spans="2:52" x14ac:dyDescent="0.15">
      <c r="B22" s="54" t="s">
        <v>262</v>
      </c>
      <c r="C22" s="55" t="s">
        <v>246</v>
      </c>
      <c r="D22" s="1" t="s">
        <v>11</v>
      </c>
      <c r="E22" s="1" t="s">
        <v>79</v>
      </c>
      <c r="F22" s="1" t="s">
        <v>234</v>
      </c>
      <c r="G22" s="1" t="s">
        <v>236</v>
      </c>
      <c r="H22" s="37" t="s">
        <v>199</v>
      </c>
      <c r="I22" s="44">
        <f t="shared" si="0"/>
        <v>10610</v>
      </c>
      <c r="J22" s="44">
        <f t="shared" si="1"/>
        <v>6357</v>
      </c>
      <c r="K22" s="44">
        <f t="shared" si="2"/>
        <v>4382</v>
      </c>
      <c r="L22" s="44">
        <f t="shared" si="3"/>
        <v>9903</v>
      </c>
      <c r="M22" s="44">
        <f t="shared" si="4"/>
        <v>17273</v>
      </c>
      <c r="N22" s="44">
        <f t="shared" si="5"/>
        <v>4932</v>
      </c>
      <c r="O22" s="44">
        <f t="shared" si="6"/>
        <v>10441</v>
      </c>
      <c r="P22" s="44">
        <f t="shared" si="7"/>
        <v>26648</v>
      </c>
      <c r="Q22" s="44">
        <f t="shared" si="8"/>
        <v>4859</v>
      </c>
      <c r="R22" s="44">
        <f t="shared" si="9"/>
        <v>297</v>
      </c>
      <c r="S22" s="44">
        <f t="shared" si="10"/>
        <v>17207</v>
      </c>
      <c r="T22" s="44">
        <f t="shared" si="11"/>
        <v>20168</v>
      </c>
      <c r="U22" s="44">
        <f t="shared" si="12"/>
        <v>14060</v>
      </c>
      <c r="V22" s="44">
        <f t="shared" si="13"/>
        <v>686</v>
      </c>
      <c r="W22" s="52">
        <f t="shared" si="14"/>
        <v>147137</v>
      </c>
      <c r="X22" s="44">
        <f t="shared" si="15"/>
        <v>147137</v>
      </c>
      <c r="Y22" s="40"/>
      <c r="Z22" s="38">
        <v>9793</v>
      </c>
      <c r="AA22" s="38">
        <v>817</v>
      </c>
      <c r="AB22" s="38">
        <v>20168</v>
      </c>
      <c r="AC22" s="38">
        <v>4061</v>
      </c>
      <c r="AD22" s="38">
        <v>2296</v>
      </c>
      <c r="AE22" s="38">
        <v>4382</v>
      </c>
      <c r="AF22" s="38">
        <v>3447</v>
      </c>
      <c r="AG22" s="38">
        <v>9903</v>
      </c>
      <c r="AH22" s="38">
        <v>297</v>
      </c>
      <c r="AI22" s="38">
        <v>7334</v>
      </c>
      <c r="AJ22" s="38">
        <v>815</v>
      </c>
      <c r="AK22" s="38">
        <v>218</v>
      </c>
      <c r="AL22" s="38">
        <v>4859</v>
      </c>
      <c r="AM22" s="38">
        <v>4273</v>
      </c>
      <c r="AN22" s="38">
        <v>6168</v>
      </c>
      <c r="AO22" s="38">
        <v>26648</v>
      </c>
      <c r="AP22" s="38">
        <v>8109</v>
      </c>
      <c r="AQ22" s="38">
        <v>8802</v>
      </c>
      <c r="AR22" s="38">
        <v>362</v>
      </c>
      <c r="AS22" s="38">
        <v>10748</v>
      </c>
      <c r="AT22" s="38">
        <v>4584</v>
      </c>
      <c r="AU22" s="38">
        <v>1875</v>
      </c>
      <c r="AV22" s="38">
        <v>4932</v>
      </c>
      <c r="AW22" s="38">
        <v>2246</v>
      </c>
      <c r="AX22" s="38">
        <v>686</v>
      </c>
      <c r="AY22" s="38">
        <v>147823</v>
      </c>
      <c r="AZ22" s="39">
        <v>0</v>
      </c>
    </row>
    <row r="23" spans="2:52" x14ac:dyDescent="0.15">
      <c r="B23" s="54" t="s">
        <v>263</v>
      </c>
      <c r="C23" s="55" t="s">
        <v>246</v>
      </c>
      <c r="D23" s="1" t="s">
        <v>12</v>
      </c>
      <c r="E23" s="1" t="s">
        <v>80</v>
      </c>
      <c r="F23" s="1" t="s">
        <v>234</v>
      </c>
      <c r="G23" s="1" t="s">
        <v>236</v>
      </c>
      <c r="H23" s="37" t="s">
        <v>200</v>
      </c>
      <c r="I23" s="44">
        <f t="shared" si="0"/>
        <v>11220</v>
      </c>
      <c r="J23" s="44">
        <f t="shared" si="1"/>
        <v>4962</v>
      </c>
      <c r="K23" s="44">
        <f t="shared" si="2"/>
        <v>1808</v>
      </c>
      <c r="L23" s="44">
        <f t="shared" si="3"/>
        <v>617</v>
      </c>
      <c r="M23" s="44">
        <f t="shared" si="4"/>
        <v>20373</v>
      </c>
      <c r="N23" s="44">
        <f t="shared" si="5"/>
        <v>2366</v>
      </c>
      <c r="O23" s="44">
        <f t="shared" si="6"/>
        <v>2018</v>
      </c>
      <c r="P23" s="44">
        <f t="shared" si="7"/>
        <v>5917</v>
      </c>
      <c r="Q23" s="44">
        <f t="shared" si="8"/>
        <v>5314</v>
      </c>
      <c r="R23" s="44">
        <f t="shared" si="9"/>
        <v>107</v>
      </c>
      <c r="S23" s="44">
        <f t="shared" si="10"/>
        <v>15664</v>
      </c>
      <c r="T23" s="44">
        <f t="shared" si="11"/>
        <v>33405</v>
      </c>
      <c r="U23" s="44">
        <f t="shared" si="12"/>
        <v>10380</v>
      </c>
      <c r="V23" s="44">
        <f t="shared" si="13"/>
        <v>1016</v>
      </c>
      <c r="W23" s="52">
        <f t="shared" si="14"/>
        <v>114151</v>
      </c>
      <c r="X23" s="44">
        <f t="shared" si="15"/>
        <v>114151</v>
      </c>
      <c r="Y23" s="40"/>
      <c r="Z23" s="38">
        <v>9881</v>
      </c>
      <c r="AA23" s="38">
        <v>1339</v>
      </c>
      <c r="AB23" s="38">
        <v>33405</v>
      </c>
      <c r="AC23" s="38">
        <v>3008</v>
      </c>
      <c r="AD23" s="38">
        <v>1954</v>
      </c>
      <c r="AE23" s="38">
        <v>1808</v>
      </c>
      <c r="AF23" s="38">
        <v>3565</v>
      </c>
      <c r="AG23" s="38">
        <v>617</v>
      </c>
      <c r="AH23" s="38">
        <v>107</v>
      </c>
      <c r="AI23" s="38">
        <v>2773</v>
      </c>
      <c r="AJ23" s="38">
        <v>145</v>
      </c>
      <c r="AK23" s="38">
        <v>52</v>
      </c>
      <c r="AL23" s="38">
        <v>5314</v>
      </c>
      <c r="AM23" s="38">
        <v>1661</v>
      </c>
      <c r="AN23" s="38">
        <v>357</v>
      </c>
      <c r="AO23" s="38">
        <v>5917</v>
      </c>
      <c r="AP23" s="38">
        <v>4525</v>
      </c>
      <c r="AQ23" s="38">
        <v>15525</v>
      </c>
      <c r="AR23" s="38">
        <v>323</v>
      </c>
      <c r="AS23" s="38">
        <v>6226</v>
      </c>
      <c r="AT23" s="38">
        <v>5316</v>
      </c>
      <c r="AU23" s="38">
        <v>4122</v>
      </c>
      <c r="AV23" s="38">
        <v>2366</v>
      </c>
      <c r="AW23" s="38">
        <v>3845</v>
      </c>
      <c r="AX23" s="38">
        <v>1016</v>
      </c>
      <c r="AY23" s="38">
        <v>115167</v>
      </c>
      <c r="AZ23" s="39">
        <v>0</v>
      </c>
    </row>
    <row r="24" spans="2:52" x14ac:dyDescent="0.15">
      <c r="B24" s="54" t="s">
        <v>264</v>
      </c>
      <c r="C24" s="55" t="s">
        <v>246</v>
      </c>
      <c r="D24" s="1" t="s">
        <v>13</v>
      </c>
      <c r="E24" s="1" t="s">
        <v>81</v>
      </c>
      <c r="F24" s="1" t="s">
        <v>234</v>
      </c>
      <c r="G24" s="1" t="s">
        <v>236</v>
      </c>
      <c r="H24" s="37" t="s">
        <v>201</v>
      </c>
      <c r="I24" s="44">
        <f t="shared" si="0"/>
        <v>5886</v>
      </c>
      <c r="J24" s="44">
        <f t="shared" si="1"/>
        <v>4604</v>
      </c>
      <c r="K24" s="44">
        <f t="shared" si="2"/>
        <v>2328</v>
      </c>
      <c r="L24" s="44">
        <f t="shared" si="3"/>
        <v>1625</v>
      </c>
      <c r="M24" s="44">
        <f t="shared" si="4"/>
        <v>4672</v>
      </c>
      <c r="N24" s="44">
        <f t="shared" si="5"/>
        <v>611</v>
      </c>
      <c r="O24" s="44">
        <f t="shared" si="6"/>
        <v>1658</v>
      </c>
      <c r="P24" s="44">
        <f t="shared" si="7"/>
        <v>4746</v>
      </c>
      <c r="Q24" s="44">
        <f t="shared" si="8"/>
        <v>3226</v>
      </c>
      <c r="R24" s="44">
        <f t="shared" si="9"/>
        <v>65</v>
      </c>
      <c r="S24" s="44">
        <f t="shared" si="10"/>
        <v>17403</v>
      </c>
      <c r="T24" s="44">
        <f t="shared" si="11"/>
        <v>37301</v>
      </c>
      <c r="U24" s="44">
        <f t="shared" si="12"/>
        <v>14087</v>
      </c>
      <c r="V24" s="44">
        <f t="shared" si="13"/>
        <v>493</v>
      </c>
      <c r="W24" s="52">
        <f t="shared" si="14"/>
        <v>98212</v>
      </c>
      <c r="X24" s="44">
        <f t="shared" si="15"/>
        <v>98212</v>
      </c>
      <c r="Y24" s="40"/>
      <c r="Z24" s="38">
        <v>5333</v>
      </c>
      <c r="AA24" s="38">
        <v>553</v>
      </c>
      <c r="AB24" s="38">
        <v>37301</v>
      </c>
      <c r="AC24" s="38">
        <v>2730</v>
      </c>
      <c r="AD24" s="38">
        <v>1874</v>
      </c>
      <c r="AE24" s="38">
        <v>2328</v>
      </c>
      <c r="AF24" s="38">
        <v>1705</v>
      </c>
      <c r="AG24" s="38">
        <v>1625</v>
      </c>
      <c r="AH24" s="38">
        <v>65</v>
      </c>
      <c r="AI24" s="38">
        <v>3622</v>
      </c>
      <c r="AJ24" s="38">
        <v>182</v>
      </c>
      <c r="AK24" s="38">
        <v>137</v>
      </c>
      <c r="AL24" s="38">
        <v>3226</v>
      </c>
      <c r="AM24" s="38">
        <v>445</v>
      </c>
      <c r="AN24" s="38">
        <v>1213</v>
      </c>
      <c r="AO24" s="38">
        <v>4746</v>
      </c>
      <c r="AP24" s="38">
        <v>585</v>
      </c>
      <c r="AQ24" s="38">
        <v>3885</v>
      </c>
      <c r="AR24" s="38">
        <v>202</v>
      </c>
      <c r="AS24" s="38">
        <v>8103</v>
      </c>
      <c r="AT24" s="38">
        <v>5845</v>
      </c>
      <c r="AU24" s="38">
        <v>3455</v>
      </c>
      <c r="AV24" s="38">
        <v>611</v>
      </c>
      <c r="AW24" s="38">
        <v>8441</v>
      </c>
      <c r="AX24" s="38">
        <v>493</v>
      </c>
      <c r="AY24" s="38">
        <v>98705</v>
      </c>
      <c r="AZ24" s="39">
        <v>0</v>
      </c>
    </row>
    <row r="25" spans="2:52" x14ac:dyDescent="0.15">
      <c r="B25" s="54" t="s">
        <v>265</v>
      </c>
      <c r="C25" s="55" t="s">
        <v>246</v>
      </c>
      <c r="D25" s="1" t="s">
        <v>14</v>
      </c>
      <c r="E25" s="1" t="s">
        <v>82</v>
      </c>
      <c r="F25" s="1" t="s">
        <v>234</v>
      </c>
      <c r="G25" s="1" t="s">
        <v>236</v>
      </c>
      <c r="H25" s="37" t="s">
        <v>202</v>
      </c>
      <c r="I25" s="44">
        <f t="shared" si="0"/>
        <v>7950</v>
      </c>
      <c r="J25" s="44">
        <f t="shared" si="1"/>
        <v>3362</v>
      </c>
      <c r="K25" s="44">
        <f t="shared" si="2"/>
        <v>1655</v>
      </c>
      <c r="L25" s="44">
        <f t="shared" si="3"/>
        <v>550</v>
      </c>
      <c r="M25" s="44">
        <f t="shared" si="4"/>
        <v>13835</v>
      </c>
      <c r="N25" s="44">
        <f t="shared" si="5"/>
        <v>3234</v>
      </c>
      <c r="O25" s="44">
        <f t="shared" si="6"/>
        <v>2532</v>
      </c>
      <c r="P25" s="44">
        <f t="shared" si="7"/>
        <v>4727</v>
      </c>
      <c r="Q25" s="44">
        <f t="shared" si="8"/>
        <v>2538</v>
      </c>
      <c r="R25" s="44">
        <f t="shared" si="9"/>
        <v>21</v>
      </c>
      <c r="S25" s="44">
        <f t="shared" si="10"/>
        <v>26269</v>
      </c>
      <c r="T25" s="44">
        <f t="shared" si="11"/>
        <v>6838</v>
      </c>
      <c r="U25" s="44">
        <f t="shared" si="12"/>
        <v>13109</v>
      </c>
      <c r="V25" s="44">
        <f t="shared" si="13"/>
        <v>214</v>
      </c>
      <c r="W25" s="52">
        <f t="shared" si="14"/>
        <v>86620</v>
      </c>
      <c r="X25" s="44">
        <f t="shared" si="15"/>
        <v>86620</v>
      </c>
      <c r="Y25" s="40"/>
      <c r="Z25" s="38">
        <v>6403</v>
      </c>
      <c r="AA25" s="38">
        <v>1547</v>
      </c>
      <c r="AB25" s="38">
        <v>6838</v>
      </c>
      <c r="AC25" s="38">
        <v>1739</v>
      </c>
      <c r="AD25" s="38">
        <v>1623</v>
      </c>
      <c r="AE25" s="38">
        <v>1655</v>
      </c>
      <c r="AF25" s="38">
        <v>1454</v>
      </c>
      <c r="AG25" s="38">
        <v>550</v>
      </c>
      <c r="AH25" s="38">
        <v>21</v>
      </c>
      <c r="AI25" s="38">
        <v>4321</v>
      </c>
      <c r="AJ25" s="38">
        <v>136</v>
      </c>
      <c r="AK25" s="38">
        <v>226</v>
      </c>
      <c r="AL25" s="38">
        <v>2538</v>
      </c>
      <c r="AM25" s="38">
        <v>353</v>
      </c>
      <c r="AN25" s="38">
        <v>2179</v>
      </c>
      <c r="AO25" s="38">
        <v>4727</v>
      </c>
      <c r="AP25" s="38">
        <v>3057</v>
      </c>
      <c r="AQ25" s="38">
        <v>3571</v>
      </c>
      <c r="AR25" s="38">
        <v>7207</v>
      </c>
      <c r="AS25" s="38">
        <v>8313</v>
      </c>
      <c r="AT25" s="38">
        <v>7102</v>
      </c>
      <c r="AU25" s="38">
        <v>10854</v>
      </c>
      <c r="AV25" s="38">
        <v>3234</v>
      </c>
      <c r="AW25" s="38">
        <v>6972</v>
      </c>
      <c r="AX25" s="38">
        <v>214</v>
      </c>
      <c r="AY25" s="38">
        <v>86834</v>
      </c>
      <c r="AZ25" s="39">
        <v>0</v>
      </c>
    </row>
    <row r="26" spans="2:52" x14ac:dyDescent="0.15">
      <c r="B26" s="54" t="s">
        <v>266</v>
      </c>
      <c r="C26" s="55" t="s">
        <v>246</v>
      </c>
      <c r="D26" s="1" t="s">
        <v>15</v>
      </c>
      <c r="E26" s="1" t="s">
        <v>83</v>
      </c>
      <c r="F26" s="1" t="s">
        <v>234</v>
      </c>
      <c r="G26" s="1" t="s">
        <v>236</v>
      </c>
      <c r="H26" s="37" t="s">
        <v>203</v>
      </c>
      <c r="I26" s="44">
        <f t="shared" si="0"/>
        <v>26626</v>
      </c>
      <c r="J26" s="44">
        <f t="shared" si="1"/>
        <v>9231</v>
      </c>
      <c r="K26" s="44">
        <f t="shared" si="2"/>
        <v>3548</v>
      </c>
      <c r="L26" s="44">
        <f t="shared" si="3"/>
        <v>1832</v>
      </c>
      <c r="M26" s="44">
        <f t="shared" si="4"/>
        <v>51783</v>
      </c>
      <c r="N26" s="44">
        <f t="shared" si="5"/>
        <v>13298</v>
      </c>
      <c r="O26" s="44">
        <f t="shared" si="6"/>
        <v>4367</v>
      </c>
      <c r="P26" s="44">
        <f t="shared" si="7"/>
        <v>13904</v>
      </c>
      <c r="Q26" s="44">
        <f t="shared" si="8"/>
        <v>7198</v>
      </c>
      <c r="R26" s="44">
        <f t="shared" si="9"/>
        <v>134</v>
      </c>
      <c r="S26" s="44">
        <f t="shared" si="10"/>
        <v>95051</v>
      </c>
      <c r="T26" s="44">
        <f t="shared" si="11"/>
        <v>12298</v>
      </c>
      <c r="U26" s="44">
        <f t="shared" si="12"/>
        <v>38396</v>
      </c>
      <c r="V26" s="44">
        <f t="shared" si="13"/>
        <v>1755</v>
      </c>
      <c r="W26" s="52">
        <f t="shared" si="14"/>
        <v>277666</v>
      </c>
      <c r="X26" s="44">
        <f t="shared" si="15"/>
        <v>277666</v>
      </c>
      <c r="Y26" s="40"/>
      <c r="Z26" s="38">
        <v>23087</v>
      </c>
      <c r="AA26" s="38">
        <v>3539</v>
      </c>
      <c r="AB26" s="38">
        <v>12298</v>
      </c>
      <c r="AC26" s="38">
        <v>5712</v>
      </c>
      <c r="AD26" s="38">
        <v>3519</v>
      </c>
      <c r="AE26" s="38">
        <v>3548</v>
      </c>
      <c r="AF26" s="38">
        <v>8028</v>
      </c>
      <c r="AG26" s="38">
        <v>1832</v>
      </c>
      <c r="AH26" s="38">
        <v>134</v>
      </c>
      <c r="AI26" s="38">
        <v>8003</v>
      </c>
      <c r="AJ26" s="38">
        <v>866</v>
      </c>
      <c r="AK26" s="38">
        <v>1281</v>
      </c>
      <c r="AL26" s="38">
        <v>7198</v>
      </c>
      <c r="AM26" s="38">
        <v>1352</v>
      </c>
      <c r="AN26" s="38">
        <v>3015</v>
      </c>
      <c r="AO26" s="38">
        <v>13904</v>
      </c>
      <c r="AP26" s="38">
        <v>10078</v>
      </c>
      <c r="AQ26" s="38">
        <v>18086</v>
      </c>
      <c r="AR26" s="38">
        <v>23619</v>
      </c>
      <c r="AS26" s="38">
        <v>29635</v>
      </c>
      <c r="AT26" s="38">
        <v>27912</v>
      </c>
      <c r="AU26" s="38">
        <v>37504</v>
      </c>
      <c r="AV26" s="38">
        <v>13298</v>
      </c>
      <c r="AW26" s="38">
        <v>20218</v>
      </c>
      <c r="AX26" s="38">
        <v>1755</v>
      </c>
      <c r="AY26" s="38">
        <v>279421</v>
      </c>
      <c r="AZ26" s="39">
        <v>0</v>
      </c>
    </row>
    <row r="27" spans="2:52" x14ac:dyDescent="0.15">
      <c r="B27" s="54" t="s">
        <v>267</v>
      </c>
      <c r="C27" s="55" t="s">
        <v>268</v>
      </c>
      <c r="D27" s="1" t="s">
        <v>16</v>
      </c>
      <c r="E27" s="1" t="s">
        <v>84</v>
      </c>
      <c r="F27" s="1" t="s">
        <v>234</v>
      </c>
      <c r="G27" s="1" t="s">
        <v>236</v>
      </c>
      <c r="H27" s="37" t="s">
        <v>204</v>
      </c>
      <c r="I27" s="44">
        <f t="shared" si="0"/>
        <v>17282</v>
      </c>
      <c r="J27" s="44">
        <f t="shared" si="1"/>
        <v>18067</v>
      </c>
      <c r="K27" s="44">
        <f t="shared" si="2"/>
        <v>9070</v>
      </c>
      <c r="L27" s="44">
        <f t="shared" si="3"/>
        <v>3498</v>
      </c>
      <c r="M27" s="44">
        <f t="shared" si="4"/>
        <v>21579</v>
      </c>
      <c r="N27" s="44">
        <f t="shared" si="5"/>
        <v>18893</v>
      </c>
      <c r="O27" s="44">
        <f t="shared" si="6"/>
        <v>5112</v>
      </c>
      <c r="P27" s="44">
        <f t="shared" si="7"/>
        <v>17420</v>
      </c>
      <c r="Q27" s="44">
        <f t="shared" si="8"/>
        <v>40217</v>
      </c>
      <c r="R27" s="44">
        <f t="shared" si="9"/>
        <v>132</v>
      </c>
      <c r="S27" s="44">
        <f t="shared" si="10"/>
        <v>25528</v>
      </c>
      <c r="T27" s="44">
        <f t="shared" si="11"/>
        <v>49901</v>
      </c>
      <c r="U27" s="44">
        <f t="shared" si="12"/>
        <v>22848</v>
      </c>
      <c r="V27" s="44">
        <f t="shared" si="13"/>
        <v>913</v>
      </c>
      <c r="W27" s="52">
        <f t="shared" si="14"/>
        <v>249547</v>
      </c>
      <c r="X27" s="44">
        <f t="shared" si="15"/>
        <v>249547</v>
      </c>
      <c r="Y27" s="40"/>
      <c r="Z27" s="38">
        <v>15007</v>
      </c>
      <c r="AA27" s="38">
        <v>2275</v>
      </c>
      <c r="AB27" s="38">
        <v>49901</v>
      </c>
      <c r="AC27" s="38">
        <v>8249</v>
      </c>
      <c r="AD27" s="38">
        <v>9818</v>
      </c>
      <c r="AE27" s="38">
        <v>9070</v>
      </c>
      <c r="AF27" s="38">
        <v>5290</v>
      </c>
      <c r="AG27" s="38">
        <v>3498</v>
      </c>
      <c r="AH27" s="38">
        <v>132</v>
      </c>
      <c r="AI27" s="38">
        <v>9893</v>
      </c>
      <c r="AJ27" s="38">
        <v>1731</v>
      </c>
      <c r="AK27" s="38">
        <v>457</v>
      </c>
      <c r="AL27" s="38">
        <v>40217</v>
      </c>
      <c r="AM27" s="38">
        <v>2410</v>
      </c>
      <c r="AN27" s="38">
        <v>2702</v>
      </c>
      <c r="AO27" s="38">
        <v>17420</v>
      </c>
      <c r="AP27" s="38">
        <v>8987</v>
      </c>
      <c r="AQ27" s="38">
        <v>11286</v>
      </c>
      <c r="AR27" s="38">
        <v>1306</v>
      </c>
      <c r="AS27" s="38">
        <v>7333</v>
      </c>
      <c r="AT27" s="38">
        <v>11658</v>
      </c>
      <c r="AU27" s="38">
        <v>6537</v>
      </c>
      <c r="AV27" s="38">
        <v>18893</v>
      </c>
      <c r="AW27" s="38">
        <v>5477</v>
      </c>
      <c r="AX27" s="38">
        <v>913</v>
      </c>
      <c r="AY27" s="38">
        <v>250460</v>
      </c>
      <c r="AZ27" s="39">
        <v>0</v>
      </c>
    </row>
    <row r="28" spans="2:52" x14ac:dyDescent="0.15">
      <c r="B28" s="54" t="s">
        <v>269</v>
      </c>
      <c r="C28" s="55" t="s">
        <v>246</v>
      </c>
      <c r="D28" s="1" t="s">
        <v>17</v>
      </c>
      <c r="E28" s="1" t="s">
        <v>85</v>
      </c>
      <c r="F28" s="1" t="s">
        <v>234</v>
      </c>
      <c r="G28" s="1" t="s">
        <v>236</v>
      </c>
      <c r="H28" s="37" t="s">
        <v>205</v>
      </c>
      <c r="I28" s="44">
        <f t="shared" si="0"/>
        <v>53318</v>
      </c>
      <c r="J28" s="44">
        <f t="shared" si="1"/>
        <v>30111</v>
      </c>
      <c r="K28" s="44">
        <f t="shared" si="2"/>
        <v>31226</v>
      </c>
      <c r="L28" s="44">
        <f t="shared" si="3"/>
        <v>17648</v>
      </c>
      <c r="M28" s="44">
        <f t="shared" si="4"/>
        <v>55007</v>
      </c>
      <c r="N28" s="44">
        <f t="shared" si="5"/>
        <v>82131</v>
      </c>
      <c r="O28" s="44">
        <f t="shared" si="6"/>
        <v>16536</v>
      </c>
      <c r="P28" s="44">
        <f t="shared" si="7"/>
        <v>31679</v>
      </c>
      <c r="Q28" s="44">
        <f t="shared" si="8"/>
        <v>8143</v>
      </c>
      <c r="R28" s="44">
        <f t="shared" si="9"/>
        <v>521</v>
      </c>
      <c r="S28" s="44">
        <f t="shared" si="10"/>
        <v>83823</v>
      </c>
      <c r="T28" s="44">
        <f t="shared" si="11"/>
        <v>29000</v>
      </c>
      <c r="U28" s="44">
        <f t="shared" si="12"/>
        <v>61496</v>
      </c>
      <c r="V28" s="44">
        <f t="shared" si="13"/>
        <v>1280</v>
      </c>
      <c r="W28" s="52">
        <f t="shared" si="14"/>
        <v>500639</v>
      </c>
      <c r="X28" s="44">
        <f t="shared" si="15"/>
        <v>500639</v>
      </c>
      <c r="Y28" s="40"/>
      <c r="Z28" s="38">
        <v>43994</v>
      </c>
      <c r="AA28" s="38">
        <v>9324</v>
      </c>
      <c r="AB28" s="38">
        <v>29000</v>
      </c>
      <c r="AC28" s="38">
        <v>14163</v>
      </c>
      <c r="AD28" s="38">
        <v>15948</v>
      </c>
      <c r="AE28" s="38">
        <v>31226</v>
      </c>
      <c r="AF28" s="38">
        <v>10752</v>
      </c>
      <c r="AG28" s="38">
        <v>17648</v>
      </c>
      <c r="AH28" s="38">
        <v>521</v>
      </c>
      <c r="AI28" s="38">
        <v>18737</v>
      </c>
      <c r="AJ28" s="38">
        <v>7867</v>
      </c>
      <c r="AK28" s="38">
        <v>636</v>
      </c>
      <c r="AL28" s="38">
        <v>8143</v>
      </c>
      <c r="AM28" s="38">
        <v>5136</v>
      </c>
      <c r="AN28" s="38">
        <v>11400</v>
      </c>
      <c r="AO28" s="38">
        <v>31679</v>
      </c>
      <c r="AP28" s="38">
        <v>14842</v>
      </c>
      <c r="AQ28" s="38">
        <v>30756</v>
      </c>
      <c r="AR28" s="38">
        <v>9409</v>
      </c>
      <c r="AS28" s="38">
        <v>6863</v>
      </c>
      <c r="AT28" s="38">
        <v>53436</v>
      </c>
      <c r="AU28" s="38">
        <v>23524</v>
      </c>
      <c r="AV28" s="38">
        <v>82131</v>
      </c>
      <c r="AW28" s="38">
        <v>23504</v>
      </c>
      <c r="AX28" s="38">
        <v>1280</v>
      </c>
      <c r="AY28" s="38">
        <v>501919</v>
      </c>
      <c r="AZ28" s="39">
        <v>0</v>
      </c>
    </row>
    <row r="29" spans="2:52" x14ac:dyDescent="0.15">
      <c r="B29" s="54" t="s">
        <v>270</v>
      </c>
      <c r="C29" s="55" t="s">
        <v>268</v>
      </c>
      <c r="D29" s="1" t="s">
        <v>18</v>
      </c>
      <c r="E29" s="1" t="s">
        <v>86</v>
      </c>
      <c r="F29" s="1" t="s">
        <v>234</v>
      </c>
      <c r="G29" s="1" t="s">
        <v>236</v>
      </c>
      <c r="H29" s="37" t="s">
        <v>206</v>
      </c>
      <c r="I29" s="44">
        <f t="shared" si="0"/>
        <v>64043</v>
      </c>
      <c r="J29" s="44">
        <f t="shared" si="1"/>
        <v>33009</v>
      </c>
      <c r="K29" s="44">
        <f t="shared" si="2"/>
        <v>16772</v>
      </c>
      <c r="L29" s="44">
        <f t="shared" si="3"/>
        <v>15966</v>
      </c>
      <c r="M29" s="44">
        <f t="shared" si="4"/>
        <v>129293</v>
      </c>
      <c r="N29" s="44">
        <f t="shared" si="5"/>
        <v>200357</v>
      </c>
      <c r="O29" s="44">
        <f t="shared" si="6"/>
        <v>50712</v>
      </c>
      <c r="P29" s="44">
        <f t="shared" si="7"/>
        <v>68279</v>
      </c>
      <c r="Q29" s="44">
        <f t="shared" si="8"/>
        <v>47951</v>
      </c>
      <c r="R29" s="44">
        <f t="shared" si="9"/>
        <v>1627</v>
      </c>
      <c r="S29" s="44">
        <f t="shared" si="10"/>
        <v>83050</v>
      </c>
      <c r="T29" s="44">
        <f t="shared" si="11"/>
        <v>103671</v>
      </c>
      <c r="U29" s="44">
        <f t="shared" si="12"/>
        <v>96860</v>
      </c>
      <c r="V29" s="44">
        <f t="shared" si="13"/>
        <v>6093</v>
      </c>
      <c r="W29" s="52">
        <f t="shared" si="14"/>
        <v>911590</v>
      </c>
      <c r="X29" s="44">
        <f t="shared" si="15"/>
        <v>911590</v>
      </c>
      <c r="Y29" s="40"/>
      <c r="Z29" s="38">
        <v>57401</v>
      </c>
      <c r="AA29" s="38">
        <v>6642</v>
      </c>
      <c r="AB29" s="38">
        <v>103671</v>
      </c>
      <c r="AC29" s="38">
        <v>14572</v>
      </c>
      <c r="AD29" s="38">
        <v>18437</v>
      </c>
      <c r="AE29" s="38">
        <v>16772</v>
      </c>
      <c r="AF29" s="38">
        <v>21622</v>
      </c>
      <c r="AG29" s="38">
        <v>15966</v>
      </c>
      <c r="AH29" s="38">
        <v>1627</v>
      </c>
      <c r="AI29" s="38">
        <v>43930</v>
      </c>
      <c r="AJ29" s="38">
        <v>13875</v>
      </c>
      <c r="AK29" s="38">
        <v>2035</v>
      </c>
      <c r="AL29" s="38">
        <v>47951</v>
      </c>
      <c r="AM29" s="38">
        <v>41270</v>
      </c>
      <c r="AN29" s="38">
        <v>9442</v>
      </c>
      <c r="AO29" s="38">
        <v>68279</v>
      </c>
      <c r="AP29" s="38">
        <v>35990</v>
      </c>
      <c r="AQ29" s="38">
        <v>68918</v>
      </c>
      <c r="AR29" s="38">
        <v>24385</v>
      </c>
      <c r="AS29" s="38">
        <v>8870</v>
      </c>
      <c r="AT29" s="38">
        <v>62637</v>
      </c>
      <c r="AU29" s="38">
        <v>11543</v>
      </c>
      <c r="AV29" s="38">
        <v>200357</v>
      </c>
      <c r="AW29" s="38">
        <v>15398</v>
      </c>
      <c r="AX29" s="38">
        <v>6093</v>
      </c>
      <c r="AY29" s="38">
        <v>917683</v>
      </c>
      <c r="AZ29" s="39">
        <v>0</v>
      </c>
    </row>
    <row r="30" spans="2:52" x14ac:dyDescent="0.15">
      <c r="B30" s="54" t="s">
        <v>271</v>
      </c>
      <c r="C30" s="55" t="s">
        <v>268</v>
      </c>
      <c r="D30" s="1" t="s">
        <v>19</v>
      </c>
      <c r="E30" s="1" t="s">
        <v>87</v>
      </c>
      <c r="F30" s="1" t="s">
        <v>234</v>
      </c>
      <c r="G30" s="1" t="s">
        <v>236</v>
      </c>
      <c r="H30" s="37" t="s">
        <v>207</v>
      </c>
      <c r="I30" s="44">
        <f t="shared" si="0"/>
        <v>21016</v>
      </c>
      <c r="J30" s="44">
        <f t="shared" si="1"/>
        <v>9054</v>
      </c>
      <c r="K30" s="44">
        <f t="shared" si="2"/>
        <v>2802</v>
      </c>
      <c r="L30" s="44">
        <f t="shared" si="3"/>
        <v>12596</v>
      </c>
      <c r="M30" s="44">
        <f t="shared" si="4"/>
        <v>23633</v>
      </c>
      <c r="N30" s="44">
        <f t="shared" si="5"/>
        <v>26890</v>
      </c>
      <c r="O30" s="44">
        <f t="shared" si="6"/>
        <v>9083</v>
      </c>
      <c r="P30" s="44">
        <f t="shared" si="7"/>
        <v>11347</v>
      </c>
      <c r="Q30" s="44">
        <f t="shared" si="8"/>
        <v>14651</v>
      </c>
      <c r="R30" s="44">
        <f t="shared" si="9"/>
        <v>1678</v>
      </c>
      <c r="S30" s="44">
        <f t="shared" si="10"/>
        <v>41585</v>
      </c>
      <c r="T30" s="44">
        <f t="shared" si="11"/>
        <v>20210</v>
      </c>
      <c r="U30" s="44">
        <f t="shared" si="12"/>
        <v>19596</v>
      </c>
      <c r="V30" s="44">
        <f t="shared" si="13"/>
        <v>315</v>
      </c>
      <c r="W30" s="52">
        <f t="shared" si="14"/>
        <v>214141</v>
      </c>
      <c r="X30" s="44">
        <f t="shared" si="15"/>
        <v>214141</v>
      </c>
      <c r="Y30" s="40"/>
      <c r="Z30" s="38">
        <v>18991</v>
      </c>
      <c r="AA30" s="38">
        <v>2025</v>
      </c>
      <c r="AB30" s="38">
        <v>20210</v>
      </c>
      <c r="AC30" s="38">
        <v>6040</v>
      </c>
      <c r="AD30" s="38">
        <v>3014</v>
      </c>
      <c r="AE30" s="38">
        <v>2802</v>
      </c>
      <c r="AF30" s="38">
        <v>2746</v>
      </c>
      <c r="AG30" s="38">
        <v>12596</v>
      </c>
      <c r="AH30" s="38">
        <v>1678</v>
      </c>
      <c r="AI30" s="38">
        <v>7607</v>
      </c>
      <c r="AJ30" s="38">
        <v>5236</v>
      </c>
      <c r="AK30" s="38">
        <v>200</v>
      </c>
      <c r="AL30" s="38">
        <v>14651</v>
      </c>
      <c r="AM30" s="38">
        <v>5339</v>
      </c>
      <c r="AN30" s="38">
        <v>3744</v>
      </c>
      <c r="AO30" s="38">
        <v>11347</v>
      </c>
      <c r="AP30" s="38">
        <v>7690</v>
      </c>
      <c r="AQ30" s="38">
        <v>9374</v>
      </c>
      <c r="AR30" s="38">
        <v>6569</v>
      </c>
      <c r="AS30" s="38">
        <v>8365</v>
      </c>
      <c r="AT30" s="38">
        <v>28129</v>
      </c>
      <c r="AU30" s="38">
        <v>5091</v>
      </c>
      <c r="AV30" s="38">
        <v>26890</v>
      </c>
      <c r="AW30" s="38">
        <v>3807</v>
      </c>
      <c r="AX30" s="38">
        <v>315</v>
      </c>
      <c r="AY30" s="38">
        <v>214456</v>
      </c>
      <c r="AZ30" s="39">
        <v>0</v>
      </c>
    </row>
    <row r="31" spans="2:52" x14ac:dyDescent="0.15">
      <c r="B31" s="54" t="s">
        <v>272</v>
      </c>
      <c r="C31" s="55" t="s">
        <v>246</v>
      </c>
      <c r="D31" s="1" t="s">
        <v>20</v>
      </c>
      <c r="E31" s="1" t="s">
        <v>88</v>
      </c>
      <c r="F31" s="1" t="s">
        <v>234</v>
      </c>
      <c r="G31" s="1" t="s">
        <v>236</v>
      </c>
      <c r="H31" s="37" t="s">
        <v>208</v>
      </c>
      <c r="I31" s="44">
        <f t="shared" si="0"/>
        <v>7725</v>
      </c>
      <c r="J31" s="44">
        <f t="shared" si="1"/>
        <v>4703</v>
      </c>
      <c r="K31" s="44">
        <f t="shared" si="2"/>
        <v>3350</v>
      </c>
      <c r="L31" s="44">
        <f t="shared" si="3"/>
        <v>5524</v>
      </c>
      <c r="M31" s="44">
        <f t="shared" si="4"/>
        <v>19551</v>
      </c>
      <c r="N31" s="44">
        <f t="shared" si="5"/>
        <v>5727</v>
      </c>
      <c r="O31" s="44">
        <f t="shared" si="6"/>
        <v>3637</v>
      </c>
      <c r="P31" s="44">
        <f t="shared" si="7"/>
        <v>9538</v>
      </c>
      <c r="Q31" s="44">
        <f t="shared" si="8"/>
        <v>14883</v>
      </c>
      <c r="R31" s="44">
        <f t="shared" si="9"/>
        <v>177</v>
      </c>
      <c r="S31" s="44">
        <f t="shared" si="10"/>
        <v>32367</v>
      </c>
      <c r="T31" s="44">
        <f t="shared" si="11"/>
        <v>23205</v>
      </c>
      <c r="U31" s="44">
        <f t="shared" si="12"/>
        <v>21160</v>
      </c>
      <c r="V31" s="44">
        <f t="shared" si="13"/>
        <v>132</v>
      </c>
      <c r="W31" s="52">
        <f t="shared" si="14"/>
        <v>151547</v>
      </c>
      <c r="X31" s="44">
        <f t="shared" si="15"/>
        <v>151547</v>
      </c>
      <c r="Y31" s="40"/>
      <c r="Z31" s="38">
        <v>6458</v>
      </c>
      <c r="AA31" s="38">
        <v>1267</v>
      </c>
      <c r="AB31" s="38">
        <v>23205</v>
      </c>
      <c r="AC31" s="38">
        <v>2684</v>
      </c>
      <c r="AD31" s="38">
        <v>2019</v>
      </c>
      <c r="AE31" s="38">
        <v>3350</v>
      </c>
      <c r="AF31" s="38">
        <v>2120</v>
      </c>
      <c r="AG31" s="38">
        <v>5524</v>
      </c>
      <c r="AH31" s="38">
        <v>177</v>
      </c>
      <c r="AI31" s="38">
        <v>13734</v>
      </c>
      <c r="AJ31" s="38">
        <v>1958</v>
      </c>
      <c r="AK31" s="38">
        <v>257</v>
      </c>
      <c r="AL31" s="38">
        <v>14883</v>
      </c>
      <c r="AM31" s="38">
        <v>1791</v>
      </c>
      <c r="AN31" s="38">
        <v>1846</v>
      </c>
      <c r="AO31" s="38">
        <v>9538</v>
      </c>
      <c r="AP31" s="38">
        <v>8474</v>
      </c>
      <c r="AQ31" s="38">
        <v>7782</v>
      </c>
      <c r="AR31" s="38">
        <v>3295</v>
      </c>
      <c r="AS31" s="38">
        <v>9651</v>
      </c>
      <c r="AT31" s="38">
        <v>18204</v>
      </c>
      <c r="AU31" s="38">
        <v>4512</v>
      </c>
      <c r="AV31" s="38">
        <v>5727</v>
      </c>
      <c r="AW31" s="38">
        <v>3091</v>
      </c>
      <c r="AX31" s="38">
        <v>132</v>
      </c>
      <c r="AY31" s="38">
        <v>151679</v>
      </c>
      <c r="AZ31" s="39">
        <v>0</v>
      </c>
    </row>
    <row r="32" spans="2:52" x14ac:dyDescent="0.15">
      <c r="B32" s="54" t="s">
        <v>273</v>
      </c>
      <c r="C32" s="55" t="s">
        <v>274</v>
      </c>
      <c r="D32" s="1" t="s">
        <v>21</v>
      </c>
      <c r="E32" s="1" t="s">
        <v>89</v>
      </c>
      <c r="F32" s="1" t="s">
        <v>234</v>
      </c>
      <c r="G32" s="1" t="s">
        <v>236</v>
      </c>
      <c r="H32" s="37" t="s">
        <v>209</v>
      </c>
      <c r="I32" s="44">
        <f t="shared" si="0"/>
        <v>25246</v>
      </c>
      <c r="J32" s="44">
        <f t="shared" si="1"/>
        <v>8214</v>
      </c>
      <c r="K32" s="44">
        <f t="shared" si="2"/>
        <v>5196</v>
      </c>
      <c r="L32" s="44">
        <f t="shared" si="3"/>
        <v>5258</v>
      </c>
      <c r="M32" s="44">
        <f t="shared" si="4"/>
        <v>26849</v>
      </c>
      <c r="N32" s="44">
        <f t="shared" si="5"/>
        <v>13385</v>
      </c>
      <c r="O32" s="44">
        <f t="shared" si="6"/>
        <v>4693</v>
      </c>
      <c r="P32" s="44">
        <f t="shared" si="7"/>
        <v>11018</v>
      </c>
      <c r="Q32" s="44">
        <f t="shared" si="8"/>
        <v>7498</v>
      </c>
      <c r="R32" s="44">
        <f t="shared" si="9"/>
        <v>96</v>
      </c>
      <c r="S32" s="44">
        <f t="shared" si="10"/>
        <v>33892</v>
      </c>
      <c r="T32" s="44">
        <f t="shared" si="11"/>
        <v>52349</v>
      </c>
      <c r="U32" s="44">
        <f t="shared" si="12"/>
        <v>22383</v>
      </c>
      <c r="V32" s="44">
        <f t="shared" si="13"/>
        <v>2459</v>
      </c>
      <c r="W32" s="52">
        <f t="shared" si="14"/>
        <v>216077</v>
      </c>
      <c r="X32" s="44">
        <f t="shared" si="15"/>
        <v>216077</v>
      </c>
      <c r="Y32" s="40"/>
      <c r="Z32" s="38">
        <v>19146</v>
      </c>
      <c r="AA32" s="38">
        <v>6100</v>
      </c>
      <c r="AB32" s="38">
        <v>52349</v>
      </c>
      <c r="AC32" s="38">
        <v>4540</v>
      </c>
      <c r="AD32" s="38">
        <v>3674</v>
      </c>
      <c r="AE32" s="38">
        <v>5196</v>
      </c>
      <c r="AF32" s="38">
        <v>11136</v>
      </c>
      <c r="AG32" s="38">
        <v>5258</v>
      </c>
      <c r="AH32" s="38">
        <v>96</v>
      </c>
      <c r="AI32" s="38">
        <v>5119</v>
      </c>
      <c r="AJ32" s="38">
        <v>631</v>
      </c>
      <c r="AK32" s="38">
        <v>1429</v>
      </c>
      <c r="AL32" s="38">
        <v>7498</v>
      </c>
      <c r="AM32" s="38">
        <v>1936</v>
      </c>
      <c r="AN32" s="38">
        <v>2757</v>
      </c>
      <c r="AO32" s="38">
        <v>11018</v>
      </c>
      <c r="AP32" s="38">
        <v>5246</v>
      </c>
      <c r="AQ32" s="38">
        <v>11836</v>
      </c>
      <c r="AR32" s="38">
        <v>9767</v>
      </c>
      <c r="AS32" s="38">
        <v>11542</v>
      </c>
      <c r="AT32" s="38">
        <v>16449</v>
      </c>
      <c r="AU32" s="38">
        <v>5901</v>
      </c>
      <c r="AV32" s="38">
        <v>13385</v>
      </c>
      <c r="AW32" s="38">
        <v>4068</v>
      </c>
      <c r="AX32" s="38">
        <v>2459</v>
      </c>
      <c r="AY32" s="38">
        <v>218536</v>
      </c>
      <c r="AZ32" s="39">
        <v>0</v>
      </c>
    </row>
    <row r="33" spans="2:52" x14ac:dyDescent="0.15">
      <c r="B33" s="54" t="s">
        <v>275</v>
      </c>
      <c r="C33" s="55" t="s">
        <v>274</v>
      </c>
      <c r="D33" s="1" t="s">
        <v>22</v>
      </c>
      <c r="E33" s="1" t="s">
        <v>90</v>
      </c>
      <c r="F33" s="1" t="s">
        <v>234</v>
      </c>
      <c r="G33" s="1" t="s">
        <v>236</v>
      </c>
      <c r="H33" s="37" t="s">
        <v>210</v>
      </c>
      <c r="I33" s="44">
        <f t="shared" si="0"/>
        <v>53838</v>
      </c>
      <c r="J33" s="44">
        <f t="shared" si="1"/>
        <v>26170</v>
      </c>
      <c r="K33" s="44">
        <f t="shared" si="2"/>
        <v>28250</v>
      </c>
      <c r="L33" s="44">
        <f t="shared" si="3"/>
        <v>50725</v>
      </c>
      <c r="M33" s="44">
        <f t="shared" si="4"/>
        <v>130624</v>
      </c>
      <c r="N33" s="44">
        <f t="shared" si="5"/>
        <v>35828</v>
      </c>
      <c r="O33" s="44">
        <f t="shared" si="6"/>
        <v>57547</v>
      </c>
      <c r="P33" s="44">
        <f t="shared" si="7"/>
        <v>108929</v>
      </c>
      <c r="Q33" s="44">
        <f t="shared" si="8"/>
        <v>16590</v>
      </c>
      <c r="R33" s="44">
        <f t="shared" si="9"/>
        <v>2321</v>
      </c>
      <c r="S33" s="44">
        <f t="shared" si="10"/>
        <v>121788</v>
      </c>
      <c r="T33" s="44">
        <f t="shared" si="11"/>
        <v>97893</v>
      </c>
      <c r="U33" s="44">
        <f t="shared" si="12"/>
        <v>144546</v>
      </c>
      <c r="V33" s="44">
        <f t="shared" si="13"/>
        <v>14055</v>
      </c>
      <c r="W33" s="52">
        <f t="shared" si="14"/>
        <v>875049</v>
      </c>
      <c r="X33" s="44">
        <f t="shared" si="15"/>
        <v>875049</v>
      </c>
      <c r="Y33" s="40"/>
      <c r="Z33" s="38">
        <v>50233</v>
      </c>
      <c r="AA33" s="38">
        <v>3605</v>
      </c>
      <c r="AB33" s="38">
        <v>97893</v>
      </c>
      <c r="AC33" s="38">
        <v>8951</v>
      </c>
      <c r="AD33" s="38">
        <v>17219</v>
      </c>
      <c r="AE33" s="38">
        <v>28250</v>
      </c>
      <c r="AF33" s="38">
        <v>50717</v>
      </c>
      <c r="AG33" s="38">
        <v>50725</v>
      </c>
      <c r="AH33" s="38">
        <v>2321</v>
      </c>
      <c r="AI33" s="38">
        <v>46892</v>
      </c>
      <c r="AJ33" s="38">
        <v>11208</v>
      </c>
      <c r="AK33" s="38">
        <v>8534</v>
      </c>
      <c r="AL33" s="38">
        <v>16590</v>
      </c>
      <c r="AM33" s="38">
        <v>39210</v>
      </c>
      <c r="AN33" s="38">
        <v>18337</v>
      </c>
      <c r="AO33" s="38">
        <v>108929</v>
      </c>
      <c r="AP33" s="38">
        <v>49410</v>
      </c>
      <c r="AQ33" s="38">
        <v>66144</v>
      </c>
      <c r="AR33" s="38">
        <v>15070</v>
      </c>
      <c r="AS33" s="38">
        <v>24369</v>
      </c>
      <c r="AT33" s="38">
        <v>62256</v>
      </c>
      <c r="AU33" s="38">
        <v>35163</v>
      </c>
      <c r="AV33" s="38">
        <v>35828</v>
      </c>
      <c r="AW33" s="38">
        <v>27195</v>
      </c>
      <c r="AX33" s="38">
        <v>14055</v>
      </c>
      <c r="AY33" s="38">
        <v>889104</v>
      </c>
      <c r="AZ33" s="39">
        <v>0</v>
      </c>
    </row>
    <row r="34" spans="2:52" x14ac:dyDescent="0.15">
      <c r="B34" s="54" t="s">
        <v>276</v>
      </c>
      <c r="C34" s="55" t="s">
        <v>274</v>
      </c>
      <c r="D34" s="1" t="s">
        <v>23</v>
      </c>
      <c r="E34" s="1" t="s">
        <v>91</v>
      </c>
      <c r="F34" s="1" t="s">
        <v>234</v>
      </c>
      <c r="G34" s="1" t="s">
        <v>236</v>
      </c>
      <c r="H34" s="37" t="s">
        <v>211</v>
      </c>
      <c r="I34" s="44">
        <f t="shared" si="0"/>
        <v>64397</v>
      </c>
      <c r="J34" s="44">
        <f t="shared" si="1"/>
        <v>11774</v>
      </c>
      <c r="K34" s="44">
        <f t="shared" si="2"/>
        <v>11495</v>
      </c>
      <c r="L34" s="44">
        <f t="shared" si="3"/>
        <v>21554</v>
      </c>
      <c r="M34" s="44">
        <f t="shared" si="4"/>
        <v>71457</v>
      </c>
      <c r="N34" s="44">
        <f t="shared" si="5"/>
        <v>29524</v>
      </c>
      <c r="O34" s="44">
        <f t="shared" si="6"/>
        <v>50788</v>
      </c>
      <c r="P34" s="44">
        <f t="shared" si="7"/>
        <v>38986</v>
      </c>
      <c r="Q34" s="44">
        <f t="shared" si="8"/>
        <v>16550</v>
      </c>
      <c r="R34" s="44">
        <f t="shared" si="9"/>
        <v>2314</v>
      </c>
      <c r="S34" s="44">
        <f t="shared" si="10"/>
        <v>72183</v>
      </c>
      <c r="T34" s="44">
        <f t="shared" si="11"/>
        <v>36170</v>
      </c>
      <c r="U34" s="44">
        <f t="shared" si="12"/>
        <v>69950</v>
      </c>
      <c r="V34" s="44">
        <f t="shared" si="13"/>
        <v>1782</v>
      </c>
      <c r="W34" s="52">
        <f t="shared" si="14"/>
        <v>497142</v>
      </c>
      <c r="X34" s="44">
        <f t="shared" si="15"/>
        <v>497142</v>
      </c>
      <c r="Y34" s="40"/>
      <c r="Z34" s="38">
        <v>54516</v>
      </c>
      <c r="AA34" s="38">
        <v>9881</v>
      </c>
      <c r="AB34" s="38">
        <v>36170</v>
      </c>
      <c r="AC34" s="38">
        <v>6944</v>
      </c>
      <c r="AD34" s="38">
        <v>4830</v>
      </c>
      <c r="AE34" s="38">
        <v>11495</v>
      </c>
      <c r="AF34" s="38">
        <v>10177</v>
      </c>
      <c r="AG34" s="38">
        <v>21554</v>
      </c>
      <c r="AH34" s="38">
        <v>2314</v>
      </c>
      <c r="AI34" s="38">
        <v>12937</v>
      </c>
      <c r="AJ34" s="38">
        <v>23892</v>
      </c>
      <c r="AK34" s="38">
        <v>11493</v>
      </c>
      <c r="AL34" s="38">
        <v>16550</v>
      </c>
      <c r="AM34" s="38">
        <v>43909</v>
      </c>
      <c r="AN34" s="38">
        <v>6879</v>
      </c>
      <c r="AO34" s="38">
        <v>38986</v>
      </c>
      <c r="AP34" s="38">
        <v>30779</v>
      </c>
      <c r="AQ34" s="38">
        <v>32165</v>
      </c>
      <c r="AR34" s="38">
        <v>8513</v>
      </c>
      <c r="AS34" s="38">
        <v>14691</v>
      </c>
      <c r="AT34" s="38">
        <v>42804</v>
      </c>
      <c r="AU34" s="38">
        <v>14688</v>
      </c>
      <c r="AV34" s="38">
        <v>29524</v>
      </c>
      <c r="AW34" s="38">
        <v>11451</v>
      </c>
      <c r="AX34" s="38">
        <v>1782</v>
      </c>
      <c r="AY34" s="38">
        <v>498924</v>
      </c>
      <c r="AZ34" s="39">
        <v>0</v>
      </c>
    </row>
    <row r="35" spans="2:52" x14ac:dyDescent="0.15">
      <c r="B35" s="54" t="s">
        <v>277</v>
      </c>
      <c r="C35" s="55" t="s">
        <v>274</v>
      </c>
      <c r="D35" s="1" t="s">
        <v>24</v>
      </c>
      <c r="E35" s="1" t="s">
        <v>92</v>
      </c>
      <c r="F35" s="1" t="s">
        <v>234</v>
      </c>
      <c r="G35" s="1" t="s">
        <v>236</v>
      </c>
      <c r="H35" s="37" t="s">
        <v>212</v>
      </c>
      <c r="I35" s="44">
        <f t="shared" si="0"/>
        <v>6454</v>
      </c>
      <c r="J35" s="44">
        <f t="shared" si="1"/>
        <v>6700</v>
      </c>
      <c r="K35" s="44">
        <f t="shared" si="2"/>
        <v>1906</v>
      </c>
      <c r="L35" s="44">
        <f t="shared" si="3"/>
        <v>2694</v>
      </c>
      <c r="M35" s="44">
        <f t="shared" si="4"/>
        <v>10130</v>
      </c>
      <c r="N35" s="44">
        <f t="shared" si="5"/>
        <v>2454</v>
      </c>
      <c r="O35" s="44">
        <f t="shared" si="6"/>
        <v>1556</v>
      </c>
      <c r="P35" s="44">
        <f t="shared" si="7"/>
        <v>5144</v>
      </c>
      <c r="Q35" s="44">
        <f t="shared" si="8"/>
        <v>2623</v>
      </c>
      <c r="R35" s="44">
        <f t="shared" si="9"/>
        <v>105</v>
      </c>
      <c r="S35" s="44">
        <f t="shared" si="10"/>
        <v>9798</v>
      </c>
      <c r="T35" s="44">
        <f t="shared" si="11"/>
        <v>17256</v>
      </c>
      <c r="U35" s="44">
        <f t="shared" si="12"/>
        <v>16769</v>
      </c>
      <c r="V35" s="44">
        <f t="shared" si="13"/>
        <v>308</v>
      </c>
      <c r="W35" s="52">
        <f t="shared" si="14"/>
        <v>83589</v>
      </c>
      <c r="X35" s="44">
        <f t="shared" si="15"/>
        <v>83589</v>
      </c>
      <c r="Y35" s="40"/>
      <c r="Z35" s="38">
        <v>5729</v>
      </c>
      <c r="AA35" s="38">
        <v>725</v>
      </c>
      <c r="AB35" s="38">
        <v>17256</v>
      </c>
      <c r="AC35" s="38">
        <v>5412</v>
      </c>
      <c r="AD35" s="38">
        <v>1288</v>
      </c>
      <c r="AE35" s="38">
        <v>1906</v>
      </c>
      <c r="AF35" s="38">
        <v>2142</v>
      </c>
      <c r="AG35" s="38">
        <v>2694</v>
      </c>
      <c r="AH35" s="38">
        <v>105</v>
      </c>
      <c r="AI35" s="38">
        <v>6180</v>
      </c>
      <c r="AJ35" s="38">
        <v>2630</v>
      </c>
      <c r="AK35" s="38">
        <v>1893</v>
      </c>
      <c r="AL35" s="38">
        <v>2623</v>
      </c>
      <c r="AM35" s="38">
        <v>751</v>
      </c>
      <c r="AN35" s="38">
        <v>805</v>
      </c>
      <c r="AO35" s="38">
        <v>5144</v>
      </c>
      <c r="AP35" s="38">
        <v>1635</v>
      </c>
      <c r="AQ35" s="38">
        <v>3740</v>
      </c>
      <c r="AR35" s="38">
        <v>4755</v>
      </c>
      <c r="AS35" s="38">
        <v>3279</v>
      </c>
      <c r="AT35" s="38">
        <v>5467</v>
      </c>
      <c r="AU35" s="38">
        <v>1052</v>
      </c>
      <c r="AV35" s="38">
        <v>2454</v>
      </c>
      <c r="AW35" s="38">
        <v>3924</v>
      </c>
      <c r="AX35" s="38">
        <v>308</v>
      </c>
      <c r="AY35" s="38">
        <v>83897</v>
      </c>
      <c r="AZ35" s="39">
        <v>0</v>
      </c>
    </row>
    <row r="36" spans="2:52" x14ac:dyDescent="0.15">
      <c r="B36" s="54" t="s">
        <v>278</v>
      </c>
      <c r="C36" s="55" t="s">
        <v>246</v>
      </c>
      <c r="D36" s="1" t="s">
        <v>25</v>
      </c>
      <c r="E36" s="1" t="s">
        <v>93</v>
      </c>
      <c r="F36" s="1" t="s">
        <v>234</v>
      </c>
      <c r="G36" s="1" t="s">
        <v>236</v>
      </c>
      <c r="H36" s="37" t="s">
        <v>213</v>
      </c>
      <c r="I36" s="44">
        <f t="shared" si="0"/>
        <v>9353</v>
      </c>
      <c r="J36" s="44">
        <f t="shared" si="1"/>
        <v>7435</v>
      </c>
      <c r="K36" s="44">
        <f t="shared" si="2"/>
        <v>1543</v>
      </c>
      <c r="L36" s="44">
        <f t="shared" si="3"/>
        <v>5510</v>
      </c>
      <c r="M36" s="44">
        <f t="shared" si="4"/>
        <v>5982</v>
      </c>
      <c r="N36" s="44">
        <f t="shared" si="5"/>
        <v>784</v>
      </c>
      <c r="O36" s="44">
        <f t="shared" si="6"/>
        <v>11128</v>
      </c>
      <c r="P36" s="44">
        <f t="shared" si="7"/>
        <v>3100</v>
      </c>
      <c r="Q36" s="44">
        <f t="shared" si="8"/>
        <v>2491</v>
      </c>
      <c r="R36" s="44">
        <f t="shared" si="9"/>
        <v>2038</v>
      </c>
      <c r="S36" s="44">
        <f t="shared" si="10"/>
        <v>1434</v>
      </c>
      <c r="T36" s="44">
        <f t="shared" si="11"/>
        <v>18490</v>
      </c>
      <c r="U36" s="44">
        <f t="shared" si="12"/>
        <v>7723</v>
      </c>
      <c r="V36" s="44">
        <f t="shared" si="13"/>
        <v>186</v>
      </c>
      <c r="W36" s="52">
        <f t="shared" si="14"/>
        <v>77011</v>
      </c>
      <c r="X36" s="44">
        <f t="shared" si="15"/>
        <v>77011</v>
      </c>
      <c r="Y36" s="40"/>
      <c r="Z36" s="38">
        <v>7836</v>
      </c>
      <c r="AA36" s="38">
        <v>1517</v>
      </c>
      <c r="AB36" s="38">
        <v>18490</v>
      </c>
      <c r="AC36" s="38">
        <v>4018</v>
      </c>
      <c r="AD36" s="38">
        <v>3417</v>
      </c>
      <c r="AE36" s="38">
        <v>1543</v>
      </c>
      <c r="AF36" s="38">
        <v>1543</v>
      </c>
      <c r="AG36" s="38">
        <v>5510</v>
      </c>
      <c r="AH36" s="38">
        <v>2038</v>
      </c>
      <c r="AI36" s="38">
        <v>2156</v>
      </c>
      <c r="AJ36" s="38">
        <v>320</v>
      </c>
      <c r="AK36" s="38">
        <v>858</v>
      </c>
      <c r="AL36" s="38">
        <v>2491</v>
      </c>
      <c r="AM36" s="38">
        <v>10658</v>
      </c>
      <c r="AN36" s="38">
        <v>470</v>
      </c>
      <c r="AO36" s="38">
        <v>3100</v>
      </c>
      <c r="AP36" s="38">
        <v>1611</v>
      </c>
      <c r="AQ36" s="38">
        <v>3177</v>
      </c>
      <c r="AR36" s="38">
        <v>1194</v>
      </c>
      <c r="AS36" s="38">
        <v>314</v>
      </c>
      <c r="AT36" s="38">
        <v>900</v>
      </c>
      <c r="AU36" s="38">
        <v>220</v>
      </c>
      <c r="AV36" s="38">
        <v>784</v>
      </c>
      <c r="AW36" s="38">
        <v>2846</v>
      </c>
      <c r="AX36" s="38">
        <v>186</v>
      </c>
      <c r="AY36" s="38">
        <v>77197</v>
      </c>
      <c r="AZ36" s="39">
        <v>0</v>
      </c>
    </row>
    <row r="37" spans="2:52" x14ac:dyDescent="0.15">
      <c r="B37" s="54" t="s">
        <v>279</v>
      </c>
      <c r="C37" s="55" t="s">
        <v>246</v>
      </c>
      <c r="D37" s="1" t="s">
        <v>26</v>
      </c>
      <c r="E37" s="1" t="s">
        <v>94</v>
      </c>
      <c r="F37" s="1" t="s">
        <v>234</v>
      </c>
      <c r="G37" s="1" t="s">
        <v>236</v>
      </c>
      <c r="H37" s="37" t="s">
        <v>214</v>
      </c>
      <c r="I37" s="44">
        <f t="shared" si="0"/>
        <v>9328</v>
      </c>
      <c r="J37" s="44">
        <f t="shared" si="1"/>
        <v>3144</v>
      </c>
      <c r="K37" s="44">
        <f t="shared" si="2"/>
        <v>2445</v>
      </c>
      <c r="L37" s="44">
        <f t="shared" si="3"/>
        <v>65</v>
      </c>
      <c r="M37" s="44">
        <f t="shared" si="4"/>
        <v>1859</v>
      </c>
      <c r="N37" s="44">
        <f t="shared" si="5"/>
        <v>413</v>
      </c>
      <c r="O37" s="44">
        <f t="shared" si="6"/>
        <v>777</v>
      </c>
      <c r="P37" s="44">
        <f t="shared" si="7"/>
        <v>2409</v>
      </c>
      <c r="Q37" s="44">
        <f t="shared" si="8"/>
        <v>1295</v>
      </c>
      <c r="R37" s="44">
        <f t="shared" si="9"/>
        <v>52</v>
      </c>
      <c r="S37" s="44">
        <f t="shared" si="10"/>
        <v>14606</v>
      </c>
      <c r="T37" s="44">
        <f t="shared" si="11"/>
        <v>13014</v>
      </c>
      <c r="U37" s="44">
        <f t="shared" si="12"/>
        <v>4094</v>
      </c>
      <c r="V37" s="44">
        <f t="shared" si="13"/>
        <v>252</v>
      </c>
      <c r="W37" s="52">
        <f t="shared" si="14"/>
        <v>53501</v>
      </c>
      <c r="X37" s="44">
        <f t="shared" si="15"/>
        <v>53501</v>
      </c>
      <c r="Y37" s="40"/>
      <c r="Z37" s="38">
        <v>8018</v>
      </c>
      <c r="AA37" s="38">
        <v>1310</v>
      </c>
      <c r="AB37" s="38">
        <v>13014</v>
      </c>
      <c r="AC37" s="38">
        <v>1976</v>
      </c>
      <c r="AD37" s="38">
        <v>1168</v>
      </c>
      <c r="AE37" s="38">
        <v>2445</v>
      </c>
      <c r="AF37" s="38">
        <v>1317</v>
      </c>
      <c r="AG37" s="38">
        <v>65</v>
      </c>
      <c r="AH37" s="38">
        <v>52</v>
      </c>
      <c r="AI37" s="38">
        <v>797</v>
      </c>
      <c r="AJ37" s="38">
        <v>369</v>
      </c>
      <c r="AK37" s="38">
        <v>627</v>
      </c>
      <c r="AL37" s="38">
        <v>1295</v>
      </c>
      <c r="AM37" s="38">
        <v>626</v>
      </c>
      <c r="AN37" s="38">
        <v>151</v>
      </c>
      <c r="AO37" s="38">
        <v>2409</v>
      </c>
      <c r="AP37" s="38">
        <v>469</v>
      </c>
      <c r="AQ37" s="38">
        <v>1160</v>
      </c>
      <c r="AR37" s="38">
        <v>230</v>
      </c>
      <c r="AS37" s="38">
        <v>4046</v>
      </c>
      <c r="AT37" s="38">
        <v>7004</v>
      </c>
      <c r="AU37" s="38">
        <v>3556</v>
      </c>
      <c r="AV37" s="38">
        <v>413</v>
      </c>
      <c r="AW37" s="38">
        <v>984</v>
      </c>
      <c r="AX37" s="38">
        <v>252</v>
      </c>
      <c r="AY37" s="38">
        <v>53753</v>
      </c>
      <c r="AZ37" s="39">
        <v>0</v>
      </c>
    </row>
    <row r="38" spans="2:52" x14ac:dyDescent="0.15">
      <c r="B38" s="54" t="s">
        <v>280</v>
      </c>
      <c r="C38" s="55" t="s">
        <v>246</v>
      </c>
      <c r="D38" s="1" t="s">
        <v>27</v>
      </c>
      <c r="E38" s="1" t="s">
        <v>95</v>
      </c>
      <c r="F38" s="1" t="s">
        <v>234</v>
      </c>
      <c r="G38" s="1" t="s">
        <v>236</v>
      </c>
      <c r="H38" s="37" t="s">
        <v>215</v>
      </c>
      <c r="I38" s="44">
        <f t="shared" si="0"/>
        <v>8375</v>
      </c>
      <c r="J38" s="44">
        <f t="shared" si="1"/>
        <v>5862</v>
      </c>
      <c r="K38" s="44">
        <f t="shared" si="2"/>
        <v>1872</v>
      </c>
      <c r="L38" s="44">
        <f t="shared" si="3"/>
        <v>261</v>
      </c>
      <c r="M38" s="44">
        <f t="shared" si="4"/>
        <v>6061</v>
      </c>
      <c r="N38" s="44">
        <f t="shared" si="5"/>
        <v>2224</v>
      </c>
      <c r="O38" s="44">
        <f t="shared" si="6"/>
        <v>4192</v>
      </c>
      <c r="P38" s="44">
        <f t="shared" si="7"/>
        <v>1861</v>
      </c>
      <c r="Q38" s="44">
        <f t="shared" si="8"/>
        <v>4267</v>
      </c>
      <c r="R38" s="44">
        <f t="shared" si="9"/>
        <v>46</v>
      </c>
      <c r="S38" s="44">
        <f t="shared" si="10"/>
        <v>9478</v>
      </c>
      <c r="T38" s="44">
        <f t="shared" si="11"/>
        <v>16212</v>
      </c>
      <c r="U38" s="44">
        <f t="shared" si="12"/>
        <v>3601</v>
      </c>
      <c r="V38" s="44">
        <f t="shared" si="13"/>
        <v>247</v>
      </c>
      <c r="W38" s="52">
        <f t="shared" si="14"/>
        <v>64312</v>
      </c>
      <c r="X38" s="44">
        <f t="shared" si="15"/>
        <v>64312</v>
      </c>
      <c r="Y38" s="40"/>
      <c r="Z38" s="38">
        <v>7219</v>
      </c>
      <c r="AA38" s="38">
        <v>1156</v>
      </c>
      <c r="AB38" s="38">
        <v>16212</v>
      </c>
      <c r="AC38" s="38">
        <v>4642</v>
      </c>
      <c r="AD38" s="38">
        <v>1220</v>
      </c>
      <c r="AE38" s="38">
        <v>1872</v>
      </c>
      <c r="AF38" s="38">
        <v>1424</v>
      </c>
      <c r="AG38" s="38">
        <v>261</v>
      </c>
      <c r="AH38" s="38">
        <v>46</v>
      </c>
      <c r="AI38" s="38">
        <v>518</v>
      </c>
      <c r="AJ38" s="38">
        <v>157</v>
      </c>
      <c r="AK38" s="38">
        <v>451</v>
      </c>
      <c r="AL38" s="38">
        <v>4267</v>
      </c>
      <c r="AM38" s="38">
        <v>4075</v>
      </c>
      <c r="AN38" s="38">
        <v>117</v>
      </c>
      <c r="AO38" s="38">
        <v>1861</v>
      </c>
      <c r="AP38" s="38">
        <v>756</v>
      </c>
      <c r="AQ38" s="38">
        <v>3845</v>
      </c>
      <c r="AR38" s="38">
        <v>1460</v>
      </c>
      <c r="AS38" s="38">
        <v>5815</v>
      </c>
      <c r="AT38" s="38">
        <v>1181</v>
      </c>
      <c r="AU38" s="38">
        <v>2482</v>
      </c>
      <c r="AV38" s="38">
        <v>2224</v>
      </c>
      <c r="AW38" s="38">
        <v>1051</v>
      </c>
      <c r="AX38" s="38">
        <v>247</v>
      </c>
      <c r="AY38" s="38">
        <v>64559</v>
      </c>
      <c r="AZ38" s="39">
        <v>0</v>
      </c>
    </row>
    <row r="39" spans="2:52" x14ac:dyDescent="0.15">
      <c r="B39" s="54" t="s">
        <v>281</v>
      </c>
      <c r="C39" s="55" t="s">
        <v>246</v>
      </c>
      <c r="D39" s="1" t="s">
        <v>96</v>
      </c>
      <c r="E39" s="1" t="s">
        <v>97</v>
      </c>
      <c r="F39" s="1" t="s">
        <v>234</v>
      </c>
      <c r="G39" s="1" t="s">
        <v>236</v>
      </c>
      <c r="H39" s="37" t="s">
        <v>216</v>
      </c>
      <c r="I39" s="44">
        <f t="shared" si="0"/>
        <v>20265</v>
      </c>
      <c r="J39" s="44">
        <f t="shared" si="1"/>
        <v>7011</v>
      </c>
      <c r="K39" s="44">
        <f t="shared" si="2"/>
        <v>3249</v>
      </c>
      <c r="L39" s="44">
        <f t="shared" si="3"/>
        <v>8737</v>
      </c>
      <c r="M39" s="44">
        <f t="shared" si="4"/>
        <v>19268</v>
      </c>
      <c r="N39" s="44">
        <f t="shared" si="5"/>
        <v>18716</v>
      </c>
      <c r="O39" s="44">
        <f t="shared" si="6"/>
        <v>14165</v>
      </c>
      <c r="P39" s="44">
        <f t="shared" si="7"/>
        <v>7587</v>
      </c>
      <c r="Q39" s="44">
        <f t="shared" si="8"/>
        <v>11998</v>
      </c>
      <c r="R39" s="44">
        <f t="shared" si="9"/>
        <v>1924</v>
      </c>
      <c r="S39" s="44">
        <f t="shared" si="10"/>
        <v>22533</v>
      </c>
      <c r="T39" s="44">
        <f t="shared" si="11"/>
        <v>48116</v>
      </c>
      <c r="U39" s="44">
        <f t="shared" si="12"/>
        <v>20180</v>
      </c>
      <c r="V39" s="44">
        <f t="shared" si="13"/>
        <v>1042</v>
      </c>
      <c r="W39" s="52">
        <f t="shared" si="14"/>
        <v>203749</v>
      </c>
      <c r="X39" s="44">
        <f t="shared" si="15"/>
        <v>203749</v>
      </c>
      <c r="Y39" s="40"/>
      <c r="Z39" s="38">
        <v>16847</v>
      </c>
      <c r="AA39" s="38">
        <v>3418</v>
      </c>
      <c r="AB39" s="38">
        <v>48116</v>
      </c>
      <c r="AC39" s="38">
        <v>4124</v>
      </c>
      <c r="AD39" s="38">
        <v>2887</v>
      </c>
      <c r="AE39" s="38">
        <v>3249</v>
      </c>
      <c r="AF39" s="38">
        <v>4425</v>
      </c>
      <c r="AG39" s="38">
        <v>8737</v>
      </c>
      <c r="AH39" s="38">
        <v>1924</v>
      </c>
      <c r="AI39" s="38">
        <v>5688</v>
      </c>
      <c r="AJ39" s="38">
        <v>5330</v>
      </c>
      <c r="AK39" s="38">
        <v>471</v>
      </c>
      <c r="AL39" s="38">
        <v>11998</v>
      </c>
      <c r="AM39" s="38">
        <v>12428</v>
      </c>
      <c r="AN39" s="38">
        <v>1737</v>
      </c>
      <c r="AO39" s="38">
        <v>7587</v>
      </c>
      <c r="AP39" s="38">
        <v>8427</v>
      </c>
      <c r="AQ39" s="38">
        <v>8873</v>
      </c>
      <c r="AR39" s="38">
        <v>1968</v>
      </c>
      <c r="AS39" s="38">
        <v>5577</v>
      </c>
      <c r="AT39" s="38">
        <v>7118</v>
      </c>
      <c r="AU39" s="38">
        <v>9838</v>
      </c>
      <c r="AV39" s="38">
        <v>18716</v>
      </c>
      <c r="AW39" s="38">
        <v>4266</v>
      </c>
      <c r="AX39" s="38">
        <v>1042</v>
      </c>
      <c r="AY39" s="38">
        <v>204791</v>
      </c>
      <c r="AZ39" s="39">
        <v>0</v>
      </c>
    </row>
    <row r="40" spans="2:52" x14ac:dyDescent="0.15">
      <c r="B40" s="54" t="s">
        <v>282</v>
      </c>
      <c r="C40" s="55" t="s">
        <v>246</v>
      </c>
      <c r="D40" s="1" t="s">
        <v>98</v>
      </c>
      <c r="E40" s="1" t="s">
        <v>99</v>
      </c>
      <c r="F40" s="1" t="s">
        <v>234</v>
      </c>
      <c r="G40" s="1" t="s">
        <v>236</v>
      </c>
      <c r="H40" s="37" t="s">
        <v>217</v>
      </c>
      <c r="I40" s="44">
        <f t="shared" si="0"/>
        <v>30371</v>
      </c>
      <c r="J40" s="44">
        <f t="shared" si="1"/>
        <v>18781</v>
      </c>
      <c r="K40" s="44">
        <f t="shared" si="2"/>
        <v>3973</v>
      </c>
      <c r="L40" s="44">
        <f t="shared" si="3"/>
        <v>6076</v>
      </c>
      <c r="M40" s="44">
        <f t="shared" si="4"/>
        <v>35798</v>
      </c>
      <c r="N40" s="44">
        <f t="shared" si="5"/>
        <v>59515</v>
      </c>
      <c r="O40" s="44">
        <f t="shared" si="6"/>
        <v>21695</v>
      </c>
      <c r="P40" s="44">
        <f t="shared" si="7"/>
        <v>18854</v>
      </c>
      <c r="Q40" s="44">
        <f t="shared" si="8"/>
        <v>6523</v>
      </c>
      <c r="R40" s="44">
        <f t="shared" si="9"/>
        <v>300</v>
      </c>
      <c r="S40" s="44">
        <f t="shared" si="10"/>
        <v>15787</v>
      </c>
      <c r="T40" s="44">
        <f t="shared" si="11"/>
        <v>29263</v>
      </c>
      <c r="U40" s="44">
        <f t="shared" si="12"/>
        <v>28843</v>
      </c>
      <c r="V40" s="44">
        <f t="shared" si="13"/>
        <v>1442</v>
      </c>
      <c r="W40" s="52">
        <f t="shared" si="14"/>
        <v>275779</v>
      </c>
      <c r="X40" s="44">
        <f t="shared" si="15"/>
        <v>275779</v>
      </c>
      <c r="Y40" s="40"/>
      <c r="Z40" s="38">
        <v>26050</v>
      </c>
      <c r="AA40" s="38">
        <v>4321</v>
      </c>
      <c r="AB40" s="38">
        <v>29263</v>
      </c>
      <c r="AC40" s="38">
        <v>8508</v>
      </c>
      <c r="AD40" s="38">
        <v>10273</v>
      </c>
      <c r="AE40" s="38">
        <v>3973</v>
      </c>
      <c r="AF40" s="38">
        <v>7132</v>
      </c>
      <c r="AG40" s="38">
        <v>6076</v>
      </c>
      <c r="AH40" s="38">
        <v>300</v>
      </c>
      <c r="AI40" s="38">
        <v>9093</v>
      </c>
      <c r="AJ40" s="38">
        <v>5962</v>
      </c>
      <c r="AK40" s="38">
        <v>243</v>
      </c>
      <c r="AL40" s="38">
        <v>6523</v>
      </c>
      <c r="AM40" s="38">
        <v>17182</v>
      </c>
      <c r="AN40" s="38">
        <v>4513</v>
      </c>
      <c r="AO40" s="38">
        <v>18854</v>
      </c>
      <c r="AP40" s="38">
        <v>8205</v>
      </c>
      <c r="AQ40" s="38">
        <v>22352</v>
      </c>
      <c r="AR40" s="38">
        <v>5241</v>
      </c>
      <c r="AS40" s="38">
        <v>2193</v>
      </c>
      <c r="AT40" s="38">
        <v>8615</v>
      </c>
      <c r="AU40" s="38">
        <v>4979</v>
      </c>
      <c r="AV40" s="38">
        <v>59515</v>
      </c>
      <c r="AW40" s="38">
        <v>6413</v>
      </c>
      <c r="AX40" s="38">
        <v>1442</v>
      </c>
      <c r="AY40" s="38">
        <v>277221</v>
      </c>
      <c r="AZ40" s="39">
        <v>0</v>
      </c>
    </row>
    <row r="41" spans="2:52" x14ac:dyDescent="0.15">
      <c r="B41" s="54" t="s">
        <v>283</v>
      </c>
      <c r="C41" s="55" t="s">
        <v>246</v>
      </c>
      <c r="D41" s="1" t="s">
        <v>100</v>
      </c>
      <c r="E41" s="1" t="s">
        <v>101</v>
      </c>
      <c r="F41" s="1" t="s">
        <v>234</v>
      </c>
      <c r="G41" s="1" t="s">
        <v>236</v>
      </c>
      <c r="H41" s="37" t="s">
        <v>218</v>
      </c>
      <c r="I41" s="44">
        <f t="shared" si="0"/>
        <v>19816</v>
      </c>
      <c r="J41" s="44">
        <f t="shared" si="1"/>
        <v>5712</v>
      </c>
      <c r="K41" s="44">
        <f t="shared" si="2"/>
        <v>3346</v>
      </c>
      <c r="L41" s="44">
        <f t="shared" si="3"/>
        <v>17670</v>
      </c>
      <c r="M41" s="44">
        <f t="shared" si="4"/>
        <v>10785</v>
      </c>
      <c r="N41" s="44">
        <f t="shared" si="5"/>
        <v>9998</v>
      </c>
      <c r="O41" s="44">
        <f t="shared" si="6"/>
        <v>11423</v>
      </c>
      <c r="P41" s="44">
        <f t="shared" si="7"/>
        <v>7850</v>
      </c>
      <c r="Q41" s="44">
        <f t="shared" si="8"/>
        <v>8702</v>
      </c>
      <c r="R41" s="44">
        <f t="shared" si="9"/>
        <v>2520</v>
      </c>
      <c r="S41" s="44">
        <f t="shared" si="10"/>
        <v>6490</v>
      </c>
      <c r="T41" s="44">
        <f t="shared" si="11"/>
        <v>12292</v>
      </c>
      <c r="U41" s="44">
        <f t="shared" si="12"/>
        <v>9269</v>
      </c>
      <c r="V41" s="44">
        <f t="shared" si="13"/>
        <v>315</v>
      </c>
      <c r="W41" s="52">
        <f t="shared" si="14"/>
        <v>125873</v>
      </c>
      <c r="X41" s="44">
        <f t="shared" si="15"/>
        <v>125873</v>
      </c>
      <c r="Y41" s="40"/>
      <c r="Z41" s="38">
        <v>17866</v>
      </c>
      <c r="AA41" s="38">
        <v>1950</v>
      </c>
      <c r="AB41" s="38">
        <v>12292</v>
      </c>
      <c r="AC41" s="38">
        <v>4411</v>
      </c>
      <c r="AD41" s="38">
        <v>1301</v>
      </c>
      <c r="AE41" s="38">
        <v>3346</v>
      </c>
      <c r="AF41" s="38">
        <v>3234</v>
      </c>
      <c r="AG41" s="38">
        <v>17670</v>
      </c>
      <c r="AH41" s="38">
        <v>2520</v>
      </c>
      <c r="AI41" s="38">
        <v>2073</v>
      </c>
      <c r="AJ41" s="38">
        <v>2848</v>
      </c>
      <c r="AK41" s="38">
        <v>105</v>
      </c>
      <c r="AL41" s="38">
        <v>8702</v>
      </c>
      <c r="AM41" s="38">
        <v>10109</v>
      </c>
      <c r="AN41" s="38">
        <v>1314</v>
      </c>
      <c r="AO41" s="38">
        <v>7850</v>
      </c>
      <c r="AP41" s="38">
        <v>4131</v>
      </c>
      <c r="AQ41" s="38">
        <v>6437</v>
      </c>
      <c r="AR41" s="38">
        <v>217</v>
      </c>
      <c r="AS41" s="38">
        <v>4043</v>
      </c>
      <c r="AT41" s="38">
        <v>1801</v>
      </c>
      <c r="AU41" s="38">
        <v>646</v>
      </c>
      <c r="AV41" s="38">
        <v>9998</v>
      </c>
      <c r="AW41" s="38">
        <v>1009</v>
      </c>
      <c r="AX41" s="38">
        <v>315</v>
      </c>
      <c r="AY41" s="38">
        <v>126188</v>
      </c>
      <c r="AZ41" s="39">
        <v>0</v>
      </c>
    </row>
    <row r="42" spans="2:52" x14ac:dyDescent="0.15">
      <c r="B42" s="54" t="s">
        <v>284</v>
      </c>
      <c r="C42" s="55" t="s">
        <v>246</v>
      </c>
      <c r="D42" s="1" t="s">
        <v>102</v>
      </c>
      <c r="E42" s="1" t="s">
        <v>103</v>
      </c>
      <c r="F42" s="1" t="s">
        <v>234</v>
      </c>
      <c r="G42" s="1" t="s">
        <v>236</v>
      </c>
      <c r="H42" s="37" t="s">
        <v>219</v>
      </c>
      <c r="I42" s="44">
        <f t="shared" si="0"/>
        <v>12185</v>
      </c>
      <c r="J42" s="44">
        <f t="shared" si="1"/>
        <v>13000</v>
      </c>
      <c r="K42" s="44">
        <f t="shared" si="2"/>
        <v>3107</v>
      </c>
      <c r="L42" s="44">
        <f t="shared" si="3"/>
        <v>4363</v>
      </c>
      <c r="M42" s="44">
        <f t="shared" si="4"/>
        <v>4518</v>
      </c>
      <c r="N42" s="44">
        <f t="shared" si="5"/>
        <v>493</v>
      </c>
      <c r="O42" s="44">
        <f t="shared" si="6"/>
        <v>589</v>
      </c>
      <c r="P42" s="44">
        <f t="shared" si="7"/>
        <v>2631</v>
      </c>
      <c r="Q42" s="44">
        <f t="shared" si="8"/>
        <v>2142</v>
      </c>
      <c r="R42" s="44">
        <f t="shared" si="9"/>
        <v>35</v>
      </c>
      <c r="S42" s="44">
        <f t="shared" si="10"/>
        <v>4857</v>
      </c>
      <c r="T42" s="44">
        <f t="shared" si="11"/>
        <v>17212</v>
      </c>
      <c r="U42" s="44">
        <f t="shared" si="12"/>
        <v>4888</v>
      </c>
      <c r="V42" s="44">
        <f t="shared" si="13"/>
        <v>425</v>
      </c>
      <c r="W42" s="52">
        <f t="shared" si="14"/>
        <v>70020</v>
      </c>
      <c r="X42" s="44">
        <f t="shared" si="15"/>
        <v>70020</v>
      </c>
      <c r="Y42" s="40"/>
      <c r="Z42" s="38">
        <v>9706</v>
      </c>
      <c r="AA42" s="38">
        <v>2479</v>
      </c>
      <c r="AB42" s="38">
        <v>17212</v>
      </c>
      <c r="AC42" s="38">
        <v>4761</v>
      </c>
      <c r="AD42" s="38">
        <v>8239</v>
      </c>
      <c r="AE42" s="38">
        <v>3107</v>
      </c>
      <c r="AF42" s="38">
        <v>1503</v>
      </c>
      <c r="AG42" s="38">
        <v>4363</v>
      </c>
      <c r="AH42" s="38">
        <v>35</v>
      </c>
      <c r="AI42" s="38">
        <v>1010</v>
      </c>
      <c r="AJ42" s="38">
        <v>1253</v>
      </c>
      <c r="AK42" s="38">
        <v>459</v>
      </c>
      <c r="AL42" s="38">
        <v>2142</v>
      </c>
      <c r="AM42" s="38">
        <v>576</v>
      </c>
      <c r="AN42" s="38">
        <v>13</v>
      </c>
      <c r="AO42" s="38">
        <v>2631</v>
      </c>
      <c r="AP42" s="38">
        <v>2424</v>
      </c>
      <c r="AQ42" s="38">
        <v>1971</v>
      </c>
      <c r="AR42" s="38">
        <v>123</v>
      </c>
      <c r="AS42" s="38">
        <v>592</v>
      </c>
      <c r="AT42" s="38">
        <v>831</v>
      </c>
      <c r="AU42" s="38">
        <v>3434</v>
      </c>
      <c r="AV42" s="38">
        <v>493</v>
      </c>
      <c r="AW42" s="38">
        <v>663</v>
      </c>
      <c r="AX42" s="38">
        <v>425</v>
      </c>
      <c r="AY42" s="38">
        <v>70445</v>
      </c>
      <c r="AZ42" s="39">
        <v>0</v>
      </c>
    </row>
    <row r="43" spans="2:52" x14ac:dyDescent="0.15">
      <c r="B43" s="54" t="s">
        <v>285</v>
      </c>
      <c r="C43" s="55" t="s">
        <v>246</v>
      </c>
      <c r="D43" s="1" t="s">
        <v>104</v>
      </c>
      <c r="E43" s="1" t="s">
        <v>105</v>
      </c>
      <c r="F43" s="1" t="s">
        <v>234</v>
      </c>
      <c r="G43" s="1" t="s">
        <v>236</v>
      </c>
      <c r="H43" s="37" t="s">
        <v>220</v>
      </c>
      <c r="I43" s="44">
        <f t="shared" si="0"/>
        <v>17766</v>
      </c>
      <c r="J43" s="44">
        <f t="shared" si="1"/>
        <v>7457</v>
      </c>
      <c r="K43" s="44">
        <f t="shared" si="2"/>
        <v>3519</v>
      </c>
      <c r="L43" s="44">
        <f t="shared" si="3"/>
        <v>2150</v>
      </c>
      <c r="M43" s="44">
        <f t="shared" si="4"/>
        <v>7817</v>
      </c>
      <c r="N43" s="44">
        <f t="shared" si="5"/>
        <v>4726</v>
      </c>
      <c r="O43" s="44">
        <f t="shared" si="6"/>
        <v>2194</v>
      </c>
      <c r="P43" s="44">
        <f t="shared" si="7"/>
        <v>6909</v>
      </c>
      <c r="Q43" s="44">
        <f t="shared" si="8"/>
        <v>5774</v>
      </c>
      <c r="R43" s="44">
        <f t="shared" si="9"/>
        <v>1081</v>
      </c>
      <c r="S43" s="44">
        <f t="shared" si="10"/>
        <v>7613</v>
      </c>
      <c r="T43" s="44">
        <f t="shared" si="11"/>
        <v>15716</v>
      </c>
      <c r="U43" s="44">
        <f t="shared" si="12"/>
        <v>11589</v>
      </c>
      <c r="V43" s="44">
        <f t="shared" si="13"/>
        <v>389</v>
      </c>
      <c r="W43" s="52">
        <f t="shared" si="14"/>
        <v>94311</v>
      </c>
      <c r="X43" s="44">
        <f t="shared" si="15"/>
        <v>94311</v>
      </c>
      <c r="Y43" s="40"/>
      <c r="Z43" s="38">
        <v>16220</v>
      </c>
      <c r="AA43" s="38">
        <v>1546</v>
      </c>
      <c r="AB43" s="38">
        <v>15716</v>
      </c>
      <c r="AC43" s="38">
        <v>3907</v>
      </c>
      <c r="AD43" s="38">
        <v>3550</v>
      </c>
      <c r="AE43" s="38">
        <v>3519</v>
      </c>
      <c r="AF43" s="38">
        <v>2922</v>
      </c>
      <c r="AG43" s="38">
        <v>2150</v>
      </c>
      <c r="AH43" s="38">
        <v>1081</v>
      </c>
      <c r="AI43" s="38">
        <v>3090</v>
      </c>
      <c r="AJ43" s="38">
        <v>913</v>
      </c>
      <c r="AK43" s="38">
        <v>2344</v>
      </c>
      <c r="AL43" s="38">
        <v>5774</v>
      </c>
      <c r="AM43" s="38">
        <v>1097</v>
      </c>
      <c r="AN43" s="38">
        <v>1097</v>
      </c>
      <c r="AO43" s="38">
        <v>6909</v>
      </c>
      <c r="AP43" s="38">
        <v>3323</v>
      </c>
      <c r="AQ43" s="38">
        <v>3839</v>
      </c>
      <c r="AR43" s="38">
        <v>655</v>
      </c>
      <c r="AS43" s="38">
        <v>1615</v>
      </c>
      <c r="AT43" s="38">
        <v>5000</v>
      </c>
      <c r="AU43" s="38">
        <v>998</v>
      </c>
      <c r="AV43" s="38">
        <v>4726</v>
      </c>
      <c r="AW43" s="38">
        <v>2320</v>
      </c>
      <c r="AX43" s="38">
        <v>389</v>
      </c>
      <c r="AY43" s="38">
        <v>94700</v>
      </c>
      <c r="AZ43" s="39">
        <v>0</v>
      </c>
    </row>
    <row r="44" spans="2:52" x14ac:dyDescent="0.15">
      <c r="B44" s="54" t="s">
        <v>286</v>
      </c>
      <c r="C44" s="55" t="s">
        <v>246</v>
      </c>
      <c r="D44" s="1" t="s">
        <v>106</v>
      </c>
      <c r="E44" s="1" t="s">
        <v>107</v>
      </c>
      <c r="F44" s="1" t="s">
        <v>234</v>
      </c>
      <c r="G44" s="1" t="s">
        <v>236</v>
      </c>
      <c r="H44" s="37" t="s">
        <v>221</v>
      </c>
      <c r="I44" s="44">
        <f t="shared" si="0"/>
        <v>16565</v>
      </c>
      <c r="J44" s="44">
        <f t="shared" si="1"/>
        <v>5542</v>
      </c>
      <c r="K44" s="44">
        <f t="shared" si="2"/>
        <v>11791</v>
      </c>
      <c r="L44" s="44">
        <f t="shared" si="3"/>
        <v>3738</v>
      </c>
      <c r="M44" s="44">
        <f t="shared" si="4"/>
        <v>12594</v>
      </c>
      <c r="N44" s="44">
        <f t="shared" si="5"/>
        <v>2947</v>
      </c>
      <c r="O44" s="44">
        <f t="shared" si="6"/>
        <v>2663</v>
      </c>
      <c r="P44" s="44">
        <f t="shared" si="7"/>
        <v>4724</v>
      </c>
      <c r="Q44" s="44">
        <f t="shared" si="8"/>
        <v>4994</v>
      </c>
      <c r="R44" s="44">
        <f t="shared" si="9"/>
        <v>528</v>
      </c>
      <c r="S44" s="44">
        <f t="shared" si="10"/>
        <v>12828</v>
      </c>
      <c r="T44" s="44">
        <f t="shared" si="11"/>
        <v>33586</v>
      </c>
      <c r="U44" s="44">
        <f t="shared" si="12"/>
        <v>7440</v>
      </c>
      <c r="V44" s="44">
        <f t="shared" si="13"/>
        <v>593</v>
      </c>
      <c r="W44" s="52">
        <f t="shared" si="14"/>
        <v>119940</v>
      </c>
      <c r="X44" s="44">
        <f t="shared" si="15"/>
        <v>119940</v>
      </c>
      <c r="Y44" s="40"/>
      <c r="Z44" s="38">
        <v>14943</v>
      </c>
      <c r="AA44" s="38">
        <v>1622</v>
      </c>
      <c r="AB44" s="38">
        <v>33586</v>
      </c>
      <c r="AC44" s="38">
        <v>4156</v>
      </c>
      <c r="AD44" s="38">
        <v>1386</v>
      </c>
      <c r="AE44" s="38">
        <v>11791</v>
      </c>
      <c r="AF44" s="38">
        <v>2819</v>
      </c>
      <c r="AG44" s="38">
        <v>3738</v>
      </c>
      <c r="AH44" s="38">
        <v>528</v>
      </c>
      <c r="AI44" s="38">
        <v>2647</v>
      </c>
      <c r="AJ44" s="38">
        <v>637</v>
      </c>
      <c r="AK44" s="38">
        <v>146</v>
      </c>
      <c r="AL44" s="38">
        <v>4994</v>
      </c>
      <c r="AM44" s="38">
        <v>865</v>
      </c>
      <c r="AN44" s="38">
        <v>1798</v>
      </c>
      <c r="AO44" s="38">
        <v>4724</v>
      </c>
      <c r="AP44" s="38">
        <v>3406</v>
      </c>
      <c r="AQ44" s="38">
        <v>8937</v>
      </c>
      <c r="AR44" s="38">
        <v>251</v>
      </c>
      <c r="AS44" s="38">
        <v>2005</v>
      </c>
      <c r="AT44" s="38">
        <v>2421</v>
      </c>
      <c r="AU44" s="38">
        <v>8402</v>
      </c>
      <c r="AV44" s="38">
        <v>2947</v>
      </c>
      <c r="AW44" s="38">
        <v>1191</v>
      </c>
      <c r="AX44" s="38">
        <v>593</v>
      </c>
      <c r="AY44" s="38">
        <v>120533</v>
      </c>
      <c r="AZ44" s="39">
        <v>0</v>
      </c>
    </row>
    <row r="45" spans="2:52" x14ac:dyDescent="0.15">
      <c r="B45" s="54" t="s">
        <v>287</v>
      </c>
      <c r="C45" s="55" t="s">
        <v>246</v>
      </c>
      <c r="D45" s="1" t="s">
        <v>108</v>
      </c>
      <c r="E45" s="1" t="s">
        <v>109</v>
      </c>
      <c r="F45" s="1" t="s">
        <v>234</v>
      </c>
      <c r="G45" s="1" t="s">
        <v>236</v>
      </c>
      <c r="H45" s="37" t="s">
        <v>222</v>
      </c>
      <c r="I45" s="44">
        <f t="shared" si="0"/>
        <v>6987</v>
      </c>
      <c r="J45" s="44">
        <f t="shared" si="1"/>
        <v>3995</v>
      </c>
      <c r="K45" s="44">
        <f t="shared" si="2"/>
        <v>2824</v>
      </c>
      <c r="L45" s="44">
        <f t="shared" si="3"/>
        <v>182</v>
      </c>
      <c r="M45" s="44">
        <f t="shared" si="4"/>
        <v>3719</v>
      </c>
      <c r="N45" s="44">
        <f t="shared" si="5"/>
        <v>658</v>
      </c>
      <c r="O45" s="44">
        <f t="shared" si="6"/>
        <v>799</v>
      </c>
      <c r="P45" s="44">
        <f t="shared" si="7"/>
        <v>1097</v>
      </c>
      <c r="Q45" s="44">
        <f t="shared" si="8"/>
        <v>3157</v>
      </c>
      <c r="R45" s="44">
        <f t="shared" si="9"/>
        <v>34</v>
      </c>
      <c r="S45" s="44">
        <f t="shared" si="10"/>
        <v>1551</v>
      </c>
      <c r="T45" s="44">
        <f t="shared" si="11"/>
        <v>8838</v>
      </c>
      <c r="U45" s="44">
        <f t="shared" si="12"/>
        <v>3083</v>
      </c>
      <c r="V45" s="44">
        <f t="shared" si="13"/>
        <v>413</v>
      </c>
      <c r="W45" s="52">
        <f t="shared" si="14"/>
        <v>36924</v>
      </c>
      <c r="X45" s="44">
        <f t="shared" si="15"/>
        <v>36924</v>
      </c>
      <c r="Y45" s="40"/>
      <c r="Z45" s="38">
        <v>6061</v>
      </c>
      <c r="AA45" s="38">
        <v>926</v>
      </c>
      <c r="AB45" s="38">
        <v>8838</v>
      </c>
      <c r="AC45" s="38">
        <v>3129</v>
      </c>
      <c r="AD45" s="38">
        <v>866</v>
      </c>
      <c r="AE45" s="38">
        <v>2824</v>
      </c>
      <c r="AF45" s="38">
        <v>1202</v>
      </c>
      <c r="AG45" s="38">
        <v>182</v>
      </c>
      <c r="AH45" s="38">
        <v>34</v>
      </c>
      <c r="AI45" s="38">
        <v>310</v>
      </c>
      <c r="AJ45" s="38"/>
      <c r="AK45" s="38">
        <v>158</v>
      </c>
      <c r="AL45" s="38">
        <v>3157</v>
      </c>
      <c r="AM45" s="38">
        <v>794</v>
      </c>
      <c r="AN45" s="38">
        <v>5</v>
      </c>
      <c r="AO45" s="38">
        <v>1097</v>
      </c>
      <c r="AP45" s="38">
        <v>783</v>
      </c>
      <c r="AQ45" s="38">
        <v>2847</v>
      </c>
      <c r="AR45" s="38">
        <v>89</v>
      </c>
      <c r="AS45" s="38">
        <v>21</v>
      </c>
      <c r="AT45" s="38">
        <v>728</v>
      </c>
      <c r="AU45" s="38">
        <v>802</v>
      </c>
      <c r="AV45" s="38">
        <v>658</v>
      </c>
      <c r="AW45" s="38">
        <v>1413</v>
      </c>
      <c r="AX45" s="38">
        <v>413</v>
      </c>
      <c r="AY45" s="38">
        <v>37337</v>
      </c>
      <c r="AZ45" s="39">
        <v>0</v>
      </c>
    </row>
    <row r="46" spans="2:52" x14ac:dyDescent="0.15">
      <c r="B46" s="54" t="s">
        <v>288</v>
      </c>
      <c r="C46" s="55" t="s">
        <v>246</v>
      </c>
      <c r="D46" s="1" t="s">
        <v>110</v>
      </c>
      <c r="E46" s="1" t="s">
        <v>111</v>
      </c>
      <c r="F46" s="1" t="s">
        <v>234</v>
      </c>
      <c r="G46" s="1" t="s">
        <v>236</v>
      </c>
      <c r="H46" s="37" t="s">
        <v>223</v>
      </c>
      <c r="I46" s="44">
        <f t="shared" si="0"/>
        <v>42725</v>
      </c>
      <c r="J46" s="44">
        <f t="shared" si="1"/>
        <v>24271</v>
      </c>
      <c r="K46" s="44">
        <f t="shared" si="2"/>
        <v>5148</v>
      </c>
      <c r="L46" s="44">
        <f t="shared" si="3"/>
        <v>10596</v>
      </c>
      <c r="M46" s="44">
        <f t="shared" si="4"/>
        <v>28595</v>
      </c>
      <c r="N46" s="44">
        <f t="shared" si="5"/>
        <v>11428</v>
      </c>
      <c r="O46" s="44">
        <f t="shared" si="6"/>
        <v>27732</v>
      </c>
      <c r="P46" s="44">
        <f t="shared" si="7"/>
        <v>19517</v>
      </c>
      <c r="Q46" s="44">
        <f t="shared" si="8"/>
        <v>18639</v>
      </c>
      <c r="R46" s="44">
        <f t="shared" si="9"/>
        <v>1063</v>
      </c>
      <c r="S46" s="44">
        <f t="shared" si="10"/>
        <v>30484</v>
      </c>
      <c r="T46" s="44">
        <f t="shared" si="11"/>
        <v>19982</v>
      </c>
      <c r="U46" s="44">
        <f t="shared" si="12"/>
        <v>36038</v>
      </c>
      <c r="V46" s="44">
        <f t="shared" si="13"/>
        <v>6632</v>
      </c>
      <c r="W46" s="52">
        <f t="shared" si="14"/>
        <v>276218</v>
      </c>
      <c r="X46" s="44">
        <f t="shared" si="15"/>
        <v>276218</v>
      </c>
      <c r="Y46" s="40"/>
      <c r="Z46" s="38">
        <v>37472</v>
      </c>
      <c r="AA46" s="38">
        <v>5253</v>
      </c>
      <c r="AB46" s="38">
        <v>19982</v>
      </c>
      <c r="AC46" s="38">
        <v>8533</v>
      </c>
      <c r="AD46" s="38">
        <v>15738</v>
      </c>
      <c r="AE46" s="38">
        <v>5148</v>
      </c>
      <c r="AF46" s="38">
        <v>12286</v>
      </c>
      <c r="AG46" s="38">
        <v>10596</v>
      </c>
      <c r="AH46" s="38">
        <v>1063</v>
      </c>
      <c r="AI46" s="38">
        <v>6583</v>
      </c>
      <c r="AJ46" s="38">
        <v>10759</v>
      </c>
      <c r="AK46" s="38">
        <v>705</v>
      </c>
      <c r="AL46" s="38">
        <v>18639</v>
      </c>
      <c r="AM46" s="38">
        <v>24902</v>
      </c>
      <c r="AN46" s="38">
        <v>2830</v>
      </c>
      <c r="AO46" s="38">
        <v>19517</v>
      </c>
      <c r="AP46" s="38">
        <v>14774</v>
      </c>
      <c r="AQ46" s="38">
        <v>12126</v>
      </c>
      <c r="AR46" s="38">
        <v>1695</v>
      </c>
      <c r="AS46" s="38">
        <v>11280</v>
      </c>
      <c r="AT46" s="38">
        <v>15015</v>
      </c>
      <c r="AU46" s="38">
        <v>4189</v>
      </c>
      <c r="AV46" s="38">
        <v>11428</v>
      </c>
      <c r="AW46" s="38">
        <v>5705</v>
      </c>
      <c r="AX46" s="38">
        <v>6632</v>
      </c>
      <c r="AY46" s="38">
        <v>282850</v>
      </c>
      <c r="AZ46" s="39">
        <v>0</v>
      </c>
    </row>
    <row r="47" spans="2:52" x14ac:dyDescent="0.15">
      <c r="B47" s="54" t="s">
        <v>289</v>
      </c>
      <c r="C47" s="55" t="s">
        <v>246</v>
      </c>
      <c r="D47" s="1" t="s">
        <v>28</v>
      </c>
      <c r="E47" s="1" t="s">
        <v>112</v>
      </c>
      <c r="F47" s="1" t="s">
        <v>234</v>
      </c>
      <c r="G47" s="1" t="s">
        <v>236</v>
      </c>
      <c r="H47" s="37" t="s">
        <v>224</v>
      </c>
      <c r="I47" s="44">
        <f t="shared" si="0"/>
        <v>13351</v>
      </c>
      <c r="J47" s="44">
        <f t="shared" si="1"/>
        <v>4265</v>
      </c>
      <c r="K47" s="44">
        <f t="shared" si="2"/>
        <v>2018</v>
      </c>
      <c r="L47" s="44">
        <f t="shared" si="3"/>
        <v>2174</v>
      </c>
      <c r="M47" s="44">
        <f t="shared" si="4"/>
        <v>4117</v>
      </c>
      <c r="N47" s="44">
        <f t="shared" si="5"/>
        <v>1621</v>
      </c>
      <c r="O47" s="44">
        <f t="shared" si="6"/>
        <v>1020</v>
      </c>
      <c r="P47" s="44">
        <f t="shared" si="7"/>
        <v>3603</v>
      </c>
      <c r="Q47" s="44">
        <f t="shared" si="8"/>
        <v>10067</v>
      </c>
      <c r="R47" s="44">
        <f t="shared" si="9"/>
        <v>38</v>
      </c>
      <c r="S47" s="44">
        <f t="shared" si="10"/>
        <v>7506</v>
      </c>
      <c r="T47" s="44">
        <f t="shared" si="11"/>
        <v>9263</v>
      </c>
      <c r="U47" s="44">
        <f t="shared" si="12"/>
        <v>6665</v>
      </c>
      <c r="V47" s="44">
        <f t="shared" si="13"/>
        <v>299</v>
      </c>
      <c r="W47" s="52">
        <f t="shared" si="14"/>
        <v>65708</v>
      </c>
      <c r="X47" s="44">
        <f t="shared" si="15"/>
        <v>65708</v>
      </c>
      <c r="Y47" s="40"/>
      <c r="Z47" s="38">
        <v>11602</v>
      </c>
      <c r="AA47" s="38">
        <v>1749</v>
      </c>
      <c r="AB47" s="38">
        <v>9263</v>
      </c>
      <c r="AC47" s="38">
        <v>2576</v>
      </c>
      <c r="AD47" s="38">
        <v>1689</v>
      </c>
      <c r="AE47" s="38">
        <v>2018</v>
      </c>
      <c r="AF47" s="38">
        <v>1498</v>
      </c>
      <c r="AG47" s="38">
        <v>2174</v>
      </c>
      <c r="AH47" s="38">
        <v>38</v>
      </c>
      <c r="AI47" s="38">
        <v>1124</v>
      </c>
      <c r="AJ47" s="38">
        <v>2127</v>
      </c>
      <c r="AK47" s="38">
        <v>758</v>
      </c>
      <c r="AL47" s="38">
        <v>10067</v>
      </c>
      <c r="AM47" s="38">
        <v>693</v>
      </c>
      <c r="AN47" s="38">
        <v>327</v>
      </c>
      <c r="AO47" s="38">
        <v>3603</v>
      </c>
      <c r="AP47" s="38">
        <v>1162</v>
      </c>
      <c r="AQ47" s="38">
        <v>2544</v>
      </c>
      <c r="AR47" s="38">
        <v>411</v>
      </c>
      <c r="AS47" s="38">
        <v>1773</v>
      </c>
      <c r="AT47" s="38">
        <v>4562</v>
      </c>
      <c r="AU47" s="38">
        <v>1171</v>
      </c>
      <c r="AV47" s="38">
        <v>1621</v>
      </c>
      <c r="AW47" s="38">
        <v>1158</v>
      </c>
      <c r="AX47" s="38">
        <v>299</v>
      </c>
      <c r="AY47" s="38">
        <v>66007</v>
      </c>
      <c r="AZ47" s="39">
        <v>0</v>
      </c>
    </row>
    <row r="48" spans="2:52" x14ac:dyDescent="0.15">
      <c r="B48" s="54" t="s">
        <v>290</v>
      </c>
      <c r="C48" s="55" t="s">
        <v>246</v>
      </c>
      <c r="D48" s="1" t="s">
        <v>113</v>
      </c>
      <c r="E48" s="1" t="s">
        <v>114</v>
      </c>
      <c r="F48" s="1" t="s">
        <v>234</v>
      </c>
      <c r="G48" s="1" t="s">
        <v>236</v>
      </c>
      <c r="H48" s="37" t="s">
        <v>225</v>
      </c>
      <c r="I48" s="44">
        <f t="shared" si="0"/>
        <v>16837</v>
      </c>
      <c r="J48" s="44">
        <f t="shared" si="1"/>
        <v>2363</v>
      </c>
      <c r="K48" s="44">
        <f t="shared" si="2"/>
        <v>418</v>
      </c>
      <c r="L48" s="44">
        <f t="shared" si="3"/>
        <v>228</v>
      </c>
      <c r="M48" s="44">
        <f t="shared" si="4"/>
        <v>9517</v>
      </c>
      <c r="N48" s="44">
        <f t="shared" si="5"/>
        <v>8794</v>
      </c>
      <c r="O48" s="44">
        <f t="shared" si="6"/>
        <v>1085</v>
      </c>
      <c r="P48" s="44">
        <f t="shared" si="7"/>
        <v>3720</v>
      </c>
      <c r="Q48" s="44">
        <f t="shared" si="8"/>
        <v>7852</v>
      </c>
      <c r="R48" s="44">
        <f t="shared" si="9"/>
        <v>38</v>
      </c>
      <c r="S48" s="44">
        <f t="shared" si="10"/>
        <v>5698</v>
      </c>
      <c r="T48" s="44">
        <f t="shared" si="11"/>
        <v>13647</v>
      </c>
      <c r="U48" s="44">
        <f t="shared" si="12"/>
        <v>3782</v>
      </c>
      <c r="V48" s="44">
        <f t="shared" si="13"/>
        <v>387</v>
      </c>
      <c r="W48" s="52">
        <f t="shared" si="14"/>
        <v>73979</v>
      </c>
      <c r="X48" s="44">
        <f t="shared" si="15"/>
        <v>73979</v>
      </c>
      <c r="Y48" s="40"/>
      <c r="Z48" s="38">
        <v>15562</v>
      </c>
      <c r="AA48" s="38">
        <v>1275</v>
      </c>
      <c r="AB48" s="38">
        <v>13647</v>
      </c>
      <c r="AC48" s="38">
        <v>1429</v>
      </c>
      <c r="AD48" s="38">
        <v>934</v>
      </c>
      <c r="AE48" s="38">
        <v>418</v>
      </c>
      <c r="AF48" s="38">
        <v>2108</v>
      </c>
      <c r="AG48" s="38">
        <v>228</v>
      </c>
      <c r="AH48" s="38">
        <v>38</v>
      </c>
      <c r="AI48" s="38">
        <v>511</v>
      </c>
      <c r="AJ48" s="38">
        <v>55</v>
      </c>
      <c r="AK48" s="38">
        <v>34</v>
      </c>
      <c r="AL48" s="38">
        <v>7852</v>
      </c>
      <c r="AM48" s="38">
        <v>1038</v>
      </c>
      <c r="AN48" s="38">
        <v>47</v>
      </c>
      <c r="AO48" s="38">
        <v>3720</v>
      </c>
      <c r="AP48" s="38">
        <v>8078</v>
      </c>
      <c r="AQ48" s="38">
        <v>897</v>
      </c>
      <c r="AR48" s="38">
        <v>542</v>
      </c>
      <c r="AS48" s="38">
        <v>1336</v>
      </c>
      <c r="AT48" s="38">
        <v>2156</v>
      </c>
      <c r="AU48" s="38">
        <v>2206</v>
      </c>
      <c r="AV48" s="38">
        <v>8794</v>
      </c>
      <c r="AW48" s="38">
        <v>1074</v>
      </c>
      <c r="AX48" s="38">
        <v>387</v>
      </c>
      <c r="AY48" s="38">
        <v>74366</v>
      </c>
      <c r="AZ48" s="39">
        <v>0</v>
      </c>
    </row>
    <row r="49" spans="2:52" x14ac:dyDescent="0.15">
      <c r="B49" s="54" t="s">
        <v>291</v>
      </c>
      <c r="C49" s="55" t="s">
        <v>246</v>
      </c>
      <c r="D49" s="1" t="s">
        <v>115</v>
      </c>
      <c r="E49" s="1" t="s">
        <v>116</v>
      </c>
      <c r="F49" s="1" t="s">
        <v>234</v>
      </c>
      <c r="G49" s="1" t="s">
        <v>236</v>
      </c>
      <c r="H49" s="37" t="s">
        <v>226</v>
      </c>
      <c r="I49" s="44">
        <f t="shared" si="0"/>
        <v>20064</v>
      </c>
      <c r="J49" s="44">
        <f t="shared" si="1"/>
        <v>6764</v>
      </c>
      <c r="K49" s="44">
        <f t="shared" si="2"/>
        <v>2071</v>
      </c>
      <c r="L49" s="44">
        <f t="shared" si="3"/>
        <v>3131</v>
      </c>
      <c r="M49" s="44">
        <f t="shared" si="4"/>
        <v>6578</v>
      </c>
      <c r="N49" s="44">
        <f t="shared" si="5"/>
        <v>5785</v>
      </c>
      <c r="O49" s="44">
        <f t="shared" si="6"/>
        <v>1365</v>
      </c>
      <c r="P49" s="44">
        <f t="shared" si="7"/>
        <v>6253</v>
      </c>
      <c r="Q49" s="44">
        <f t="shared" si="8"/>
        <v>7485</v>
      </c>
      <c r="R49" s="44">
        <f t="shared" si="9"/>
        <v>90</v>
      </c>
      <c r="S49" s="44">
        <f t="shared" si="10"/>
        <v>21228</v>
      </c>
      <c r="T49" s="44">
        <f t="shared" si="11"/>
        <v>19623</v>
      </c>
      <c r="U49" s="44">
        <f t="shared" si="12"/>
        <v>9580</v>
      </c>
      <c r="V49" s="44">
        <f t="shared" si="13"/>
        <v>749</v>
      </c>
      <c r="W49" s="52">
        <f t="shared" si="14"/>
        <v>110017</v>
      </c>
      <c r="X49" s="44">
        <f t="shared" si="15"/>
        <v>110017</v>
      </c>
      <c r="Y49" s="40"/>
      <c r="Z49" s="38">
        <v>17498</v>
      </c>
      <c r="AA49" s="38">
        <v>2566</v>
      </c>
      <c r="AB49" s="38">
        <v>19623</v>
      </c>
      <c r="AC49" s="38">
        <v>5215</v>
      </c>
      <c r="AD49" s="38">
        <v>1549</v>
      </c>
      <c r="AE49" s="38">
        <v>2071</v>
      </c>
      <c r="AF49" s="38">
        <v>4166</v>
      </c>
      <c r="AG49" s="38">
        <v>3131</v>
      </c>
      <c r="AH49" s="38">
        <v>90</v>
      </c>
      <c r="AI49" s="38">
        <v>1783</v>
      </c>
      <c r="AJ49" s="38">
        <v>1855</v>
      </c>
      <c r="AK49" s="38">
        <v>74</v>
      </c>
      <c r="AL49" s="38">
        <v>7485</v>
      </c>
      <c r="AM49" s="38">
        <v>1087</v>
      </c>
      <c r="AN49" s="38">
        <v>278</v>
      </c>
      <c r="AO49" s="38">
        <v>6253</v>
      </c>
      <c r="AP49" s="38">
        <v>1750</v>
      </c>
      <c r="AQ49" s="38">
        <v>4463</v>
      </c>
      <c r="AR49" s="38">
        <v>365</v>
      </c>
      <c r="AS49" s="38">
        <v>11892</v>
      </c>
      <c r="AT49" s="38">
        <v>4431</v>
      </c>
      <c r="AU49" s="38">
        <v>4905</v>
      </c>
      <c r="AV49" s="38">
        <v>5785</v>
      </c>
      <c r="AW49" s="38">
        <v>1702</v>
      </c>
      <c r="AX49" s="38">
        <v>749</v>
      </c>
      <c r="AY49" s="38">
        <v>110766</v>
      </c>
      <c r="AZ49" s="39">
        <v>0</v>
      </c>
    </row>
    <row r="50" spans="2:52" x14ac:dyDescent="0.15">
      <c r="B50" s="54" t="s">
        <v>292</v>
      </c>
      <c r="C50" s="55" t="s">
        <v>246</v>
      </c>
      <c r="D50" s="1" t="s">
        <v>117</v>
      </c>
      <c r="E50" s="1" t="s">
        <v>118</v>
      </c>
      <c r="F50" s="1" t="s">
        <v>234</v>
      </c>
      <c r="G50" s="1" t="s">
        <v>236</v>
      </c>
      <c r="H50" s="37" t="s">
        <v>227</v>
      </c>
      <c r="I50" s="44">
        <f t="shared" si="0"/>
        <v>11018</v>
      </c>
      <c r="J50" s="44">
        <f t="shared" si="1"/>
        <v>6466</v>
      </c>
      <c r="K50" s="44">
        <f t="shared" si="2"/>
        <v>968</v>
      </c>
      <c r="L50" s="44">
        <f t="shared" si="3"/>
        <v>2747</v>
      </c>
      <c r="M50" s="44">
        <f t="shared" si="4"/>
        <v>6075</v>
      </c>
      <c r="N50" s="44">
        <f t="shared" si="5"/>
        <v>3033</v>
      </c>
      <c r="O50" s="44">
        <f t="shared" si="6"/>
        <v>6596</v>
      </c>
      <c r="P50" s="44">
        <f t="shared" si="7"/>
        <v>4049</v>
      </c>
      <c r="Q50" s="44">
        <f t="shared" si="8"/>
        <v>5759</v>
      </c>
      <c r="R50" s="44">
        <f t="shared" si="9"/>
        <v>533</v>
      </c>
      <c r="S50" s="44">
        <f t="shared" si="10"/>
        <v>10474</v>
      </c>
      <c r="T50" s="44">
        <f t="shared" si="11"/>
        <v>7550</v>
      </c>
      <c r="U50" s="44">
        <f t="shared" si="12"/>
        <v>5636</v>
      </c>
      <c r="V50" s="44">
        <f t="shared" si="13"/>
        <v>584</v>
      </c>
      <c r="W50" s="52">
        <f t="shared" si="14"/>
        <v>70904</v>
      </c>
      <c r="X50" s="44">
        <f t="shared" si="15"/>
        <v>70904</v>
      </c>
      <c r="Y50" s="40"/>
      <c r="Z50" s="38">
        <v>9235</v>
      </c>
      <c r="AA50" s="38">
        <v>1783</v>
      </c>
      <c r="AB50" s="38">
        <v>7550</v>
      </c>
      <c r="AC50" s="38">
        <v>4484</v>
      </c>
      <c r="AD50" s="38">
        <v>1982</v>
      </c>
      <c r="AE50" s="38">
        <v>968</v>
      </c>
      <c r="AF50" s="38">
        <v>1945</v>
      </c>
      <c r="AG50" s="38">
        <v>2747</v>
      </c>
      <c r="AH50" s="38">
        <v>533</v>
      </c>
      <c r="AI50" s="38">
        <v>1650</v>
      </c>
      <c r="AJ50" s="38">
        <v>736</v>
      </c>
      <c r="AK50" s="38">
        <v>14</v>
      </c>
      <c r="AL50" s="38">
        <v>5759</v>
      </c>
      <c r="AM50" s="38">
        <v>5228</v>
      </c>
      <c r="AN50" s="38">
        <v>1368</v>
      </c>
      <c r="AO50" s="38">
        <v>4049</v>
      </c>
      <c r="AP50" s="38">
        <v>1853</v>
      </c>
      <c r="AQ50" s="38">
        <v>1729</v>
      </c>
      <c r="AR50" s="38">
        <v>2493</v>
      </c>
      <c r="AS50" s="38">
        <v>5492</v>
      </c>
      <c r="AT50" s="38">
        <v>2749</v>
      </c>
      <c r="AU50" s="38">
        <v>2233</v>
      </c>
      <c r="AV50" s="38">
        <v>3033</v>
      </c>
      <c r="AW50" s="38">
        <v>1291</v>
      </c>
      <c r="AX50" s="38">
        <v>584</v>
      </c>
      <c r="AY50" s="38">
        <v>71488</v>
      </c>
      <c r="AZ50" s="39">
        <v>0</v>
      </c>
    </row>
    <row r="51" spans="2:52" x14ac:dyDescent="0.15">
      <c r="B51" s="54" t="s">
        <v>293</v>
      </c>
      <c r="C51" s="55" t="s">
        <v>246</v>
      </c>
      <c r="D51" s="1" t="s">
        <v>119</v>
      </c>
      <c r="E51" s="1" t="s">
        <v>120</v>
      </c>
      <c r="F51" s="1" t="s">
        <v>234</v>
      </c>
      <c r="G51" s="1" t="s">
        <v>236</v>
      </c>
      <c r="H51" s="37" t="s">
        <v>228</v>
      </c>
      <c r="I51" s="44">
        <f t="shared" si="0"/>
        <v>15671</v>
      </c>
      <c r="J51" s="44">
        <f t="shared" si="1"/>
        <v>6547</v>
      </c>
      <c r="K51" s="44">
        <f t="shared" si="2"/>
        <v>1524</v>
      </c>
      <c r="L51" s="44">
        <f t="shared" si="3"/>
        <v>2085</v>
      </c>
      <c r="M51" s="44">
        <f t="shared" si="4"/>
        <v>2766</v>
      </c>
      <c r="N51" s="44">
        <f t="shared" si="5"/>
        <v>1132</v>
      </c>
      <c r="O51" s="44">
        <f t="shared" si="6"/>
        <v>416</v>
      </c>
      <c r="P51" s="44">
        <f t="shared" si="7"/>
        <v>2010</v>
      </c>
      <c r="Q51" s="44">
        <f t="shared" si="8"/>
        <v>4105</v>
      </c>
      <c r="R51" s="44">
        <f t="shared" si="9"/>
        <v>63</v>
      </c>
      <c r="S51" s="44">
        <f t="shared" si="10"/>
        <v>8016</v>
      </c>
      <c r="T51" s="44">
        <f t="shared" si="11"/>
        <v>17682</v>
      </c>
      <c r="U51" s="44">
        <f t="shared" si="12"/>
        <v>6643</v>
      </c>
      <c r="V51" s="44">
        <f t="shared" si="13"/>
        <v>557</v>
      </c>
      <c r="W51" s="52">
        <f t="shared" si="14"/>
        <v>68660</v>
      </c>
      <c r="X51" s="44">
        <f t="shared" si="15"/>
        <v>68660</v>
      </c>
      <c r="Y51" s="40"/>
      <c r="Z51" s="38">
        <v>13433</v>
      </c>
      <c r="AA51" s="38">
        <v>2238</v>
      </c>
      <c r="AB51" s="38">
        <v>17682</v>
      </c>
      <c r="AC51" s="38">
        <v>5218</v>
      </c>
      <c r="AD51" s="38">
        <v>1329</v>
      </c>
      <c r="AE51" s="38">
        <v>1524</v>
      </c>
      <c r="AF51" s="38">
        <v>1775</v>
      </c>
      <c r="AG51" s="38">
        <v>2085</v>
      </c>
      <c r="AH51" s="38">
        <v>63</v>
      </c>
      <c r="AI51" s="38">
        <v>1616</v>
      </c>
      <c r="AJ51" s="38">
        <v>1844</v>
      </c>
      <c r="AK51" s="38">
        <v>60</v>
      </c>
      <c r="AL51" s="38">
        <v>4105</v>
      </c>
      <c r="AM51" s="38">
        <v>360</v>
      </c>
      <c r="AN51" s="38">
        <v>56</v>
      </c>
      <c r="AO51" s="38">
        <v>2010</v>
      </c>
      <c r="AP51" s="38">
        <v>1316</v>
      </c>
      <c r="AQ51" s="38">
        <v>917</v>
      </c>
      <c r="AR51" s="38">
        <v>533</v>
      </c>
      <c r="AS51" s="38">
        <v>5908</v>
      </c>
      <c r="AT51" s="38">
        <v>1719</v>
      </c>
      <c r="AU51" s="38">
        <v>389</v>
      </c>
      <c r="AV51" s="38">
        <v>1132</v>
      </c>
      <c r="AW51" s="38">
        <v>1348</v>
      </c>
      <c r="AX51" s="38">
        <v>557</v>
      </c>
      <c r="AY51" s="38">
        <v>69217</v>
      </c>
      <c r="AZ51" s="39">
        <v>0</v>
      </c>
    </row>
    <row r="52" spans="2:52" x14ac:dyDescent="0.15">
      <c r="B52" s="54" t="s">
        <v>294</v>
      </c>
      <c r="C52" s="55" t="s">
        <v>246</v>
      </c>
      <c r="D52" s="1" t="s">
        <v>121</v>
      </c>
      <c r="E52" s="1" t="s">
        <v>122</v>
      </c>
      <c r="F52" s="1" t="s">
        <v>234</v>
      </c>
      <c r="G52" s="1" t="s">
        <v>236</v>
      </c>
      <c r="H52" s="37" t="s">
        <v>229</v>
      </c>
      <c r="I52" s="44">
        <f t="shared" si="0"/>
        <v>29043</v>
      </c>
      <c r="J52" s="44">
        <f t="shared" si="1"/>
        <v>5830</v>
      </c>
      <c r="K52" s="44">
        <f t="shared" si="2"/>
        <v>1430</v>
      </c>
      <c r="L52" s="44">
        <f t="shared" si="3"/>
        <v>650</v>
      </c>
      <c r="M52" s="44">
        <f t="shared" si="4"/>
        <v>1469</v>
      </c>
      <c r="N52" s="44">
        <f t="shared" si="5"/>
        <v>548</v>
      </c>
      <c r="O52" s="44">
        <f t="shared" si="6"/>
        <v>556</v>
      </c>
      <c r="P52" s="44">
        <f t="shared" si="7"/>
        <v>3141</v>
      </c>
      <c r="Q52" s="44">
        <f t="shared" si="8"/>
        <v>11330</v>
      </c>
      <c r="R52" s="44">
        <f t="shared" si="9"/>
        <v>92</v>
      </c>
      <c r="S52" s="44">
        <f t="shared" si="10"/>
        <v>16683</v>
      </c>
      <c r="T52" s="44">
        <f t="shared" si="11"/>
        <v>12132</v>
      </c>
      <c r="U52" s="44">
        <f t="shared" si="12"/>
        <v>5363</v>
      </c>
      <c r="V52" s="44">
        <f t="shared" si="13"/>
        <v>924</v>
      </c>
      <c r="W52" s="52">
        <f t="shared" si="14"/>
        <v>88267</v>
      </c>
      <c r="X52" s="44">
        <f t="shared" si="15"/>
        <v>88267</v>
      </c>
      <c r="Y52" s="40"/>
      <c r="Z52" s="38">
        <v>24950</v>
      </c>
      <c r="AA52" s="38">
        <v>4093</v>
      </c>
      <c r="AB52" s="38">
        <v>12132</v>
      </c>
      <c r="AC52" s="38">
        <v>4620</v>
      </c>
      <c r="AD52" s="38">
        <v>1210</v>
      </c>
      <c r="AE52" s="38">
        <v>1430</v>
      </c>
      <c r="AF52" s="38">
        <v>2631</v>
      </c>
      <c r="AG52" s="38">
        <v>650</v>
      </c>
      <c r="AH52" s="38">
        <v>92</v>
      </c>
      <c r="AI52" s="38">
        <v>428</v>
      </c>
      <c r="AJ52" s="38">
        <v>209</v>
      </c>
      <c r="AK52" s="38">
        <v>120</v>
      </c>
      <c r="AL52" s="38">
        <v>11330</v>
      </c>
      <c r="AM52" s="38">
        <v>255</v>
      </c>
      <c r="AN52" s="38">
        <v>301</v>
      </c>
      <c r="AO52" s="38">
        <v>3141</v>
      </c>
      <c r="AP52" s="38">
        <v>365</v>
      </c>
      <c r="AQ52" s="38">
        <v>929</v>
      </c>
      <c r="AR52" s="38">
        <v>175</v>
      </c>
      <c r="AS52" s="38">
        <v>13964</v>
      </c>
      <c r="AT52" s="38">
        <v>2151</v>
      </c>
      <c r="AU52" s="38">
        <v>568</v>
      </c>
      <c r="AV52" s="38">
        <v>548</v>
      </c>
      <c r="AW52" s="38">
        <v>1975</v>
      </c>
      <c r="AX52" s="38">
        <v>924</v>
      </c>
      <c r="AY52" s="38">
        <v>89191</v>
      </c>
      <c r="AZ52" s="39">
        <v>0</v>
      </c>
    </row>
    <row r="53" spans="2:52" x14ac:dyDescent="0.15">
      <c r="B53" s="54" t="s">
        <v>295</v>
      </c>
      <c r="C53" s="55" t="s">
        <v>246</v>
      </c>
      <c r="D53" s="1" t="s">
        <v>123</v>
      </c>
      <c r="E53" s="1" t="s">
        <v>124</v>
      </c>
      <c r="F53" s="1" t="s">
        <v>234</v>
      </c>
      <c r="G53" s="1" t="s">
        <v>236</v>
      </c>
      <c r="H53" s="37" t="s">
        <v>230</v>
      </c>
      <c r="I53" s="44">
        <f t="shared" si="0"/>
        <v>8004</v>
      </c>
      <c r="J53" s="44">
        <f t="shared" si="1"/>
        <v>1327</v>
      </c>
      <c r="K53" s="44">
        <f t="shared" si="2"/>
        <v>399</v>
      </c>
      <c r="L53" s="44">
        <f t="shared" si="3"/>
        <v>467</v>
      </c>
      <c r="M53" s="44">
        <f t="shared" si="4"/>
        <v>132</v>
      </c>
      <c r="N53" s="44">
        <f t="shared" si="5"/>
        <v>147</v>
      </c>
      <c r="O53" s="44">
        <f t="shared" si="6"/>
        <v>453</v>
      </c>
      <c r="P53" s="44">
        <f t="shared" si="7"/>
        <v>3068</v>
      </c>
      <c r="Q53" s="44">
        <f t="shared" si="8"/>
        <v>3891</v>
      </c>
      <c r="R53" s="44">
        <f t="shared" si="9"/>
        <v>848</v>
      </c>
      <c r="S53" s="44">
        <f t="shared" si="10"/>
        <v>153</v>
      </c>
      <c r="T53" s="44">
        <f t="shared" si="11"/>
        <v>1403</v>
      </c>
      <c r="U53" s="44">
        <f t="shared" si="12"/>
        <v>2976</v>
      </c>
      <c r="V53" s="44">
        <f t="shared" si="13"/>
        <v>1143</v>
      </c>
      <c r="W53" s="52">
        <f t="shared" si="14"/>
        <v>23268</v>
      </c>
      <c r="X53" s="44">
        <f t="shared" si="15"/>
        <v>23268</v>
      </c>
      <c r="Y53" s="40"/>
      <c r="Z53" s="38">
        <v>6593</v>
      </c>
      <c r="AA53" s="38">
        <v>1411</v>
      </c>
      <c r="AB53" s="38">
        <v>1403</v>
      </c>
      <c r="AC53" s="38">
        <v>520</v>
      </c>
      <c r="AD53" s="38">
        <v>807</v>
      </c>
      <c r="AE53" s="38">
        <v>399</v>
      </c>
      <c r="AF53" s="38">
        <v>1792</v>
      </c>
      <c r="AG53" s="38">
        <v>467</v>
      </c>
      <c r="AH53" s="38">
        <v>848</v>
      </c>
      <c r="AI53" s="38">
        <v>531</v>
      </c>
      <c r="AJ53" s="38"/>
      <c r="AK53" s="38">
        <v>7</v>
      </c>
      <c r="AL53" s="38">
        <v>3891</v>
      </c>
      <c r="AM53" s="38">
        <v>379</v>
      </c>
      <c r="AN53" s="38">
        <v>74</v>
      </c>
      <c r="AO53" s="38">
        <v>3068</v>
      </c>
      <c r="AP53" s="38">
        <v>35</v>
      </c>
      <c r="AQ53" s="38">
        <v>68</v>
      </c>
      <c r="AR53" s="38">
        <v>29</v>
      </c>
      <c r="AS53" s="38"/>
      <c r="AT53" s="38">
        <v>153</v>
      </c>
      <c r="AU53" s="38"/>
      <c r="AV53" s="38">
        <v>147</v>
      </c>
      <c r="AW53" s="38">
        <v>646</v>
      </c>
      <c r="AX53" s="38">
        <v>1143</v>
      </c>
      <c r="AY53" s="38">
        <v>24411</v>
      </c>
      <c r="AZ53" s="39">
        <v>0</v>
      </c>
    </row>
    <row r="54" spans="2:52" x14ac:dyDescent="0.15">
      <c r="D54" s="1" t="s">
        <v>29</v>
      </c>
      <c r="F54" s="1" t="s">
        <v>234</v>
      </c>
      <c r="G54" s="1" t="s">
        <v>236</v>
      </c>
      <c r="H54" s="37" t="s">
        <v>155</v>
      </c>
      <c r="I54" s="44">
        <f t="shared" si="0"/>
        <v>1187698</v>
      </c>
      <c r="J54" s="44">
        <f t="shared" si="1"/>
        <v>482016</v>
      </c>
      <c r="K54" s="44">
        <f t="shared" si="2"/>
        <v>275205</v>
      </c>
      <c r="L54" s="44">
        <f t="shared" si="3"/>
        <v>366290</v>
      </c>
      <c r="M54" s="44">
        <f t="shared" si="4"/>
        <v>1315068</v>
      </c>
      <c r="N54" s="44">
        <f t="shared" si="5"/>
        <v>916358</v>
      </c>
      <c r="O54" s="44">
        <f t="shared" si="6"/>
        <v>530345</v>
      </c>
      <c r="P54" s="44">
        <f t="shared" si="7"/>
        <v>782107</v>
      </c>
      <c r="Q54" s="44">
        <f t="shared" si="8"/>
        <v>460076</v>
      </c>
      <c r="R54" s="44">
        <f t="shared" si="9"/>
        <v>36964</v>
      </c>
      <c r="S54" s="44">
        <f t="shared" si="10"/>
        <v>1865657</v>
      </c>
      <c r="T54" s="44">
        <f t="shared" si="11"/>
        <v>1180158</v>
      </c>
      <c r="U54" s="44">
        <f t="shared" si="12"/>
        <v>1374110</v>
      </c>
      <c r="V54" s="44">
        <f t="shared" si="13"/>
        <v>120449</v>
      </c>
      <c r="W54" s="53">
        <f t="shared" si="14"/>
        <v>10772052</v>
      </c>
      <c r="X54" s="44">
        <f t="shared" si="15"/>
        <v>10772052</v>
      </c>
      <c r="Y54" s="40"/>
      <c r="Z54" s="38">
        <v>1051830</v>
      </c>
      <c r="AA54" s="38">
        <v>135868</v>
      </c>
      <c r="AB54" s="38">
        <v>1180158</v>
      </c>
      <c r="AC54" s="38">
        <v>258448</v>
      </c>
      <c r="AD54" s="38">
        <v>223568</v>
      </c>
      <c r="AE54" s="38">
        <v>275205</v>
      </c>
      <c r="AF54" s="38">
        <v>406583</v>
      </c>
      <c r="AG54" s="38">
        <v>366290</v>
      </c>
      <c r="AH54" s="38">
        <v>36964</v>
      </c>
      <c r="AI54" s="38">
        <v>397180</v>
      </c>
      <c r="AJ54" s="38">
        <v>167540</v>
      </c>
      <c r="AK54" s="38">
        <v>78672</v>
      </c>
      <c r="AL54" s="38">
        <v>460076</v>
      </c>
      <c r="AM54" s="38">
        <v>368234</v>
      </c>
      <c r="AN54" s="38">
        <v>162111</v>
      </c>
      <c r="AO54" s="38">
        <v>782107</v>
      </c>
      <c r="AP54" s="38">
        <v>396651</v>
      </c>
      <c r="AQ54" s="38">
        <v>607753</v>
      </c>
      <c r="AR54" s="38">
        <v>310664</v>
      </c>
      <c r="AS54" s="38">
        <v>523766</v>
      </c>
      <c r="AT54" s="38">
        <v>745679</v>
      </c>
      <c r="AU54" s="38">
        <v>596212</v>
      </c>
      <c r="AV54" s="38">
        <v>916358</v>
      </c>
      <c r="AW54" s="38">
        <v>324135</v>
      </c>
      <c r="AX54" s="38">
        <v>120449</v>
      </c>
      <c r="AY54" s="38">
        <v>10892501</v>
      </c>
      <c r="AZ54" s="39">
        <v>0</v>
      </c>
    </row>
    <row r="55" spans="2:52" x14ac:dyDescent="0.15">
      <c r="D55" s="30" t="s">
        <v>128</v>
      </c>
      <c r="E55" s="30"/>
      <c r="F55" s="30"/>
      <c r="G55" s="30"/>
      <c r="H55" s="30"/>
      <c r="I55" s="44">
        <f t="shared" si="0"/>
        <v>0</v>
      </c>
      <c r="J55" s="44">
        <f t="shared" si="1"/>
        <v>0</v>
      </c>
      <c r="K55" s="44">
        <f t="shared" si="2"/>
        <v>0</v>
      </c>
      <c r="L55" s="44">
        <f t="shared" si="3"/>
        <v>0</v>
      </c>
      <c r="M55" s="44">
        <f t="shared" si="4"/>
        <v>0</v>
      </c>
      <c r="N55" s="44">
        <f t="shared" si="5"/>
        <v>0</v>
      </c>
      <c r="O55" s="44">
        <f t="shared" si="6"/>
        <v>0</v>
      </c>
      <c r="P55" s="44">
        <f t="shared" si="7"/>
        <v>0</v>
      </c>
      <c r="Q55" s="44">
        <f t="shared" si="8"/>
        <v>0</v>
      </c>
      <c r="R55" s="44">
        <f t="shared" si="9"/>
        <v>0</v>
      </c>
      <c r="S55" s="44">
        <f t="shared" si="10"/>
        <v>0</v>
      </c>
      <c r="T55" s="44">
        <f t="shared" si="11"/>
        <v>0</v>
      </c>
      <c r="U55" s="44">
        <f t="shared" si="12"/>
        <v>0</v>
      </c>
      <c r="V55" s="44">
        <f t="shared" si="13"/>
        <v>0</v>
      </c>
      <c r="W55" s="50">
        <f t="shared" si="14"/>
        <v>0</v>
      </c>
      <c r="X55" s="44">
        <f t="shared" si="15"/>
        <v>0</v>
      </c>
      <c r="Y55" s="43"/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>
        <v>0</v>
      </c>
      <c r="AY55" s="39">
        <v>0</v>
      </c>
    </row>
    <row r="57" spans="2:52" x14ac:dyDescent="0.15">
      <c r="H57" s="59"/>
      <c r="I57" s="60" t="s">
        <v>139</v>
      </c>
      <c r="J57" s="61" t="s">
        <v>141</v>
      </c>
      <c r="K57" s="62" t="s">
        <v>142</v>
      </c>
      <c r="L57" s="63" t="s">
        <v>144</v>
      </c>
      <c r="M57" s="64" t="s">
        <v>149</v>
      </c>
      <c r="N57" s="65" t="s">
        <v>151</v>
      </c>
      <c r="O57" s="66" t="s">
        <v>147</v>
      </c>
      <c r="P57" s="67" t="s">
        <v>148</v>
      </c>
      <c r="Q57" s="68" t="s">
        <v>146</v>
      </c>
      <c r="R57" s="69" t="s">
        <v>145</v>
      </c>
      <c r="S57" s="70" t="s">
        <v>150</v>
      </c>
      <c r="T57" s="71" t="s">
        <v>140</v>
      </c>
      <c r="U57" s="72" t="s">
        <v>143</v>
      </c>
      <c r="V57" s="72" t="s">
        <v>244</v>
      </c>
      <c r="W57" s="72" t="s">
        <v>245</v>
      </c>
      <c r="X57" s="73" t="s">
        <v>243</v>
      </c>
    </row>
    <row r="58" spans="2:52" x14ac:dyDescent="0.15">
      <c r="H58" s="56" t="s">
        <v>257</v>
      </c>
      <c r="I58" s="74">
        <f>SUMIF($C$7:$C$53,$H58,I$7:I$54)</f>
        <v>195427</v>
      </c>
      <c r="J58" s="75">
        <f t="shared" ref="J58:X58" si="16">SUMIF($C$7:$C$53,$H58,J$7:J$54)</f>
        <v>48514</v>
      </c>
      <c r="K58" s="75">
        <f t="shared" si="16"/>
        <v>56708</v>
      </c>
      <c r="L58" s="75">
        <f t="shared" si="16"/>
        <v>102924</v>
      </c>
      <c r="M58" s="75">
        <f t="shared" si="16"/>
        <v>338273</v>
      </c>
      <c r="N58" s="75">
        <f t="shared" si="16"/>
        <v>226493</v>
      </c>
      <c r="O58" s="75">
        <f t="shared" si="16"/>
        <v>117669</v>
      </c>
      <c r="P58" s="75">
        <f t="shared" si="16"/>
        <v>194219</v>
      </c>
      <c r="Q58" s="75">
        <f t="shared" si="16"/>
        <v>59414</v>
      </c>
      <c r="R58" s="75">
        <f t="shared" si="16"/>
        <v>9655</v>
      </c>
      <c r="S58" s="75">
        <f t="shared" si="16"/>
        <v>508466</v>
      </c>
      <c r="T58" s="75">
        <f t="shared" si="16"/>
        <v>89653</v>
      </c>
      <c r="U58" s="75">
        <f t="shared" si="16"/>
        <v>417879</v>
      </c>
      <c r="V58" s="75">
        <f t="shared" si="16"/>
        <v>60050</v>
      </c>
      <c r="W58" s="75">
        <f t="shared" si="16"/>
        <v>2365294</v>
      </c>
      <c r="X58" s="76">
        <f t="shared" si="16"/>
        <v>2365294</v>
      </c>
    </row>
    <row r="59" spans="2:52" x14ac:dyDescent="0.15">
      <c r="H59" s="57" t="s">
        <v>268</v>
      </c>
      <c r="I59" s="77">
        <f t="shared" ref="I59:X61" si="17">SUMIF($C$7:$C$53,$H59,I$7:I$54)</f>
        <v>102341</v>
      </c>
      <c r="J59" s="78">
        <f t="shared" si="17"/>
        <v>60130</v>
      </c>
      <c r="K59" s="78">
        <f t="shared" si="17"/>
        <v>28644</v>
      </c>
      <c r="L59" s="78">
        <f t="shared" si="17"/>
        <v>32060</v>
      </c>
      <c r="M59" s="78">
        <f t="shared" si="17"/>
        <v>174505</v>
      </c>
      <c r="N59" s="78">
        <f t="shared" si="17"/>
        <v>246140</v>
      </c>
      <c r="O59" s="78">
        <f t="shared" si="17"/>
        <v>64907</v>
      </c>
      <c r="P59" s="78">
        <f t="shared" si="17"/>
        <v>97046</v>
      </c>
      <c r="Q59" s="78">
        <f t="shared" si="17"/>
        <v>102819</v>
      </c>
      <c r="R59" s="78">
        <f t="shared" si="17"/>
        <v>3437</v>
      </c>
      <c r="S59" s="78">
        <f t="shared" si="17"/>
        <v>150163</v>
      </c>
      <c r="T59" s="78">
        <f t="shared" si="17"/>
        <v>173782</v>
      </c>
      <c r="U59" s="78">
        <f t="shared" si="17"/>
        <v>139304</v>
      </c>
      <c r="V59" s="78">
        <f t="shared" si="17"/>
        <v>7321</v>
      </c>
      <c r="W59" s="78">
        <f t="shared" si="17"/>
        <v>1375278</v>
      </c>
      <c r="X59" s="79">
        <f t="shared" si="17"/>
        <v>1375278</v>
      </c>
    </row>
    <row r="60" spans="2:52" x14ac:dyDescent="0.15">
      <c r="H60" s="57" t="s">
        <v>274</v>
      </c>
      <c r="I60" s="77">
        <f t="shared" si="17"/>
        <v>149935</v>
      </c>
      <c r="J60" s="78">
        <f t="shared" si="17"/>
        <v>52858</v>
      </c>
      <c r="K60" s="78">
        <f t="shared" si="17"/>
        <v>46847</v>
      </c>
      <c r="L60" s="78">
        <f t="shared" si="17"/>
        <v>80231</v>
      </c>
      <c r="M60" s="78">
        <f t="shared" si="17"/>
        <v>239060</v>
      </c>
      <c r="N60" s="78">
        <f t="shared" si="17"/>
        <v>81191</v>
      </c>
      <c r="O60" s="78">
        <f t="shared" si="17"/>
        <v>114584</v>
      </c>
      <c r="P60" s="78">
        <f t="shared" si="17"/>
        <v>164077</v>
      </c>
      <c r="Q60" s="78">
        <f t="shared" si="17"/>
        <v>43261</v>
      </c>
      <c r="R60" s="78">
        <f t="shared" si="17"/>
        <v>4836</v>
      </c>
      <c r="S60" s="78">
        <f t="shared" si="17"/>
        <v>237661</v>
      </c>
      <c r="T60" s="78">
        <f t="shared" si="17"/>
        <v>203668</v>
      </c>
      <c r="U60" s="78">
        <f t="shared" si="17"/>
        <v>253648</v>
      </c>
      <c r="V60" s="78">
        <f t="shared" si="17"/>
        <v>18604</v>
      </c>
      <c r="W60" s="78">
        <f t="shared" si="17"/>
        <v>1671857</v>
      </c>
      <c r="X60" s="79">
        <f t="shared" si="17"/>
        <v>1671857</v>
      </c>
    </row>
    <row r="61" spans="2:52" x14ac:dyDescent="0.15">
      <c r="H61" s="58" t="s">
        <v>246</v>
      </c>
      <c r="I61" s="80">
        <f t="shared" si="17"/>
        <v>739995</v>
      </c>
      <c r="J61" s="81">
        <f t="shared" si="17"/>
        <v>320514</v>
      </c>
      <c r="K61" s="81">
        <f t="shared" si="17"/>
        <v>143006</v>
      </c>
      <c r="L61" s="81">
        <f t="shared" si="17"/>
        <v>151075</v>
      </c>
      <c r="M61" s="81">
        <f t="shared" si="17"/>
        <v>563230</v>
      </c>
      <c r="N61" s="81">
        <f t="shared" si="17"/>
        <v>362534</v>
      </c>
      <c r="O61" s="81">
        <f t="shared" si="17"/>
        <v>233185</v>
      </c>
      <c r="P61" s="81">
        <f t="shared" si="17"/>
        <v>326765</v>
      </c>
      <c r="Q61" s="81">
        <f t="shared" si="17"/>
        <v>254582</v>
      </c>
      <c r="R61" s="81">
        <f t="shared" si="17"/>
        <v>19036</v>
      </c>
      <c r="S61" s="81">
        <f t="shared" si="17"/>
        <v>969367</v>
      </c>
      <c r="T61" s="81">
        <f t="shared" si="17"/>
        <v>713055</v>
      </c>
      <c r="U61" s="81">
        <f t="shared" si="17"/>
        <v>563279</v>
      </c>
      <c r="V61" s="81">
        <f t="shared" si="17"/>
        <v>34474</v>
      </c>
      <c r="W61" s="81">
        <f t="shared" si="17"/>
        <v>5359623</v>
      </c>
      <c r="X61" s="82">
        <f t="shared" si="17"/>
        <v>5359623</v>
      </c>
    </row>
    <row r="62" spans="2:52" x14ac:dyDescent="0.15">
      <c r="I62" s="80">
        <f>SUM(I58:I61)</f>
        <v>1187698</v>
      </c>
      <c r="J62" s="81">
        <f t="shared" ref="J62:X62" si="18">SUM(J58:J61)</f>
        <v>482016</v>
      </c>
      <c r="K62" s="81">
        <f t="shared" si="18"/>
        <v>275205</v>
      </c>
      <c r="L62" s="81">
        <f t="shared" si="18"/>
        <v>366290</v>
      </c>
      <c r="M62" s="81">
        <f t="shared" si="18"/>
        <v>1315068</v>
      </c>
      <c r="N62" s="81">
        <f t="shared" si="18"/>
        <v>916358</v>
      </c>
      <c r="O62" s="81">
        <f t="shared" si="18"/>
        <v>530345</v>
      </c>
      <c r="P62" s="81">
        <f t="shared" si="18"/>
        <v>782107</v>
      </c>
      <c r="Q62" s="81">
        <f t="shared" si="18"/>
        <v>460076</v>
      </c>
      <c r="R62" s="81">
        <f t="shared" si="18"/>
        <v>36964</v>
      </c>
      <c r="S62" s="81">
        <f t="shared" si="18"/>
        <v>1865657</v>
      </c>
      <c r="T62" s="81">
        <f t="shared" si="18"/>
        <v>1180158</v>
      </c>
      <c r="U62" s="81">
        <f t="shared" si="18"/>
        <v>1374110</v>
      </c>
      <c r="V62" s="81">
        <f t="shared" si="18"/>
        <v>120449</v>
      </c>
      <c r="W62" s="81">
        <f t="shared" si="18"/>
        <v>10772052</v>
      </c>
      <c r="X62" s="82">
        <f t="shared" si="18"/>
        <v>10772052</v>
      </c>
    </row>
    <row r="63" spans="2:52" x14ac:dyDescent="0.15">
      <c r="H63" s="1" t="s">
        <v>296</v>
      </c>
      <c r="I63" s="83">
        <f>I54-I62</f>
        <v>0</v>
      </c>
      <c r="J63" s="83">
        <f t="shared" ref="J63:X63" si="19">J54-J62</f>
        <v>0</v>
      </c>
      <c r="K63" s="83">
        <f t="shared" si="19"/>
        <v>0</v>
      </c>
      <c r="L63" s="83">
        <f t="shared" si="19"/>
        <v>0</v>
      </c>
      <c r="M63" s="83">
        <f t="shared" si="19"/>
        <v>0</v>
      </c>
      <c r="N63" s="83">
        <f t="shared" si="19"/>
        <v>0</v>
      </c>
      <c r="O63" s="83">
        <f t="shared" si="19"/>
        <v>0</v>
      </c>
      <c r="P63" s="83">
        <f t="shared" si="19"/>
        <v>0</v>
      </c>
      <c r="Q63" s="83">
        <f t="shared" si="19"/>
        <v>0</v>
      </c>
      <c r="R63" s="83">
        <f t="shared" si="19"/>
        <v>0</v>
      </c>
      <c r="S63" s="83">
        <f t="shared" si="19"/>
        <v>0</v>
      </c>
      <c r="T63" s="83">
        <f t="shared" si="19"/>
        <v>0</v>
      </c>
      <c r="U63" s="83">
        <f t="shared" si="19"/>
        <v>0</v>
      </c>
      <c r="V63" s="83">
        <f t="shared" si="19"/>
        <v>0</v>
      </c>
      <c r="W63" s="83">
        <f t="shared" si="19"/>
        <v>0</v>
      </c>
      <c r="X63" s="83">
        <f t="shared" si="19"/>
        <v>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63"/>
  <sheetViews>
    <sheetView workbookViewId="0">
      <pane xSplit="5" ySplit="5" topLeftCell="G36" activePane="bottomRight" state="frozen"/>
      <selection activeCell="H57" sqref="H57:X63"/>
      <selection pane="topRight" activeCell="H57" sqref="H57:X63"/>
      <selection pane="bottomLeft" activeCell="H57" sqref="H57:X63"/>
      <selection pane="bottomRight" activeCell="H57" sqref="H57:X63"/>
    </sheetView>
  </sheetViews>
  <sheetFormatPr defaultRowHeight="11.25" x14ac:dyDescent="0.15"/>
  <cols>
    <col min="1" max="3" width="7.25" style="1" customWidth="1"/>
    <col min="4" max="4" width="5.75" style="1" customWidth="1"/>
    <col min="5" max="8" width="9" style="1"/>
    <col min="9" max="25" width="7.75" style="42" customWidth="1"/>
    <col min="26" max="16384" width="9" style="1"/>
  </cols>
  <sheetData>
    <row r="1" spans="1:52" ht="12" thickBot="1" x14ac:dyDescent="0.2">
      <c r="A1" s="1" t="s">
        <v>125</v>
      </c>
      <c r="C1" s="30" t="s">
        <v>127</v>
      </c>
      <c r="Z1" s="31" t="s">
        <v>4</v>
      </c>
      <c r="AA1" s="7" t="s">
        <v>5</v>
      </c>
      <c r="AB1" s="7" t="s">
        <v>6</v>
      </c>
      <c r="AC1" s="7" t="s">
        <v>7</v>
      </c>
      <c r="AD1" s="7" t="s">
        <v>8</v>
      </c>
      <c r="AE1" s="7" t="s">
        <v>9</v>
      </c>
      <c r="AF1" s="7" t="s">
        <v>10</v>
      </c>
      <c r="AG1" s="7" t="s">
        <v>11</v>
      </c>
      <c r="AH1" s="7" t="s">
        <v>12</v>
      </c>
      <c r="AI1" s="7" t="s">
        <v>13</v>
      </c>
      <c r="AJ1" s="7" t="s">
        <v>14</v>
      </c>
      <c r="AK1" s="7" t="s">
        <v>15</v>
      </c>
      <c r="AL1" s="7" t="s">
        <v>16</v>
      </c>
      <c r="AM1" s="7" t="s">
        <v>17</v>
      </c>
      <c r="AN1" s="7" t="s">
        <v>18</v>
      </c>
      <c r="AO1" s="9" t="s">
        <v>19</v>
      </c>
      <c r="AP1" s="7" t="s">
        <v>20</v>
      </c>
      <c r="AQ1" s="7" t="s">
        <v>21</v>
      </c>
      <c r="AR1" s="7" t="s">
        <v>22</v>
      </c>
      <c r="AS1" s="7" t="s">
        <v>23</v>
      </c>
      <c r="AT1" s="7" t="s">
        <v>24</v>
      </c>
      <c r="AU1" s="7" t="s">
        <v>25</v>
      </c>
      <c r="AV1" s="7" t="s">
        <v>26</v>
      </c>
      <c r="AW1" s="32" t="s">
        <v>27</v>
      </c>
    </row>
    <row r="2" spans="1:52" ht="12" thickBot="1" x14ac:dyDescent="0.2">
      <c r="D2" s="1" t="s">
        <v>2</v>
      </c>
      <c r="Z2" s="33" t="s">
        <v>31</v>
      </c>
      <c r="AA2" s="8" t="s">
        <v>32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8" t="s">
        <v>41</v>
      </c>
      <c r="AK2" s="8" t="s">
        <v>42</v>
      </c>
      <c r="AL2" s="8" t="s">
        <v>43</v>
      </c>
      <c r="AM2" s="8" t="s">
        <v>44</v>
      </c>
      <c r="AN2" s="8" t="s">
        <v>45</v>
      </c>
      <c r="AO2" s="10" t="s">
        <v>46</v>
      </c>
      <c r="AP2" s="8" t="s">
        <v>47</v>
      </c>
      <c r="AQ2" s="8" t="s">
        <v>48</v>
      </c>
      <c r="AR2" s="8" t="s">
        <v>49</v>
      </c>
      <c r="AS2" s="8" t="s">
        <v>50</v>
      </c>
      <c r="AT2" s="8" t="s">
        <v>51</v>
      </c>
      <c r="AU2" s="8" t="s">
        <v>52</v>
      </c>
      <c r="AV2" s="8" t="s">
        <v>53</v>
      </c>
      <c r="AW2" s="34" t="s">
        <v>54</v>
      </c>
    </row>
    <row r="3" spans="1:52" ht="12" thickBot="1" x14ac:dyDescent="0.2">
      <c r="Z3" s="13" t="s">
        <v>139</v>
      </c>
      <c r="AA3" s="14" t="s">
        <v>139</v>
      </c>
      <c r="AB3" s="15" t="s">
        <v>140</v>
      </c>
      <c r="AC3" s="16" t="s">
        <v>141</v>
      </c>
      <c r="AD3" s="16" t="s">
        <v>141</v>
      </c>
      <c r="AE3" s="17" t="s">
        <v>142</v>
      </c>
      <c r="AF3" s="18" t="s">
        <v>143</v>
      </c>
      <c r="AG3" s="25" t="s">
        <v>144</v>
      </c>
      <c r="AH3" s="27" t="s">
        <v>145</v>
      </c>
      <c r="AI3" s="18" t="s">
        <v>143</v>
      </c>
      <c r="AJ3" s="18" t="s">
        <v>143</v>
      </c>
      <c r="AK3" s="18" t="s">
        <v>143</v>
      </c>
      <c r="AL3" s="28" t="s">
        <v>146</v>
      </c>
      <c r="AM3" s="23" t="s">
        <v>147</v>
      </c>
      <c r="AN3" s="23" t="s">
        <v>147</v>
      </c>
      <c r="AO3" s="29" t="s">
        <v>148</v>
      </c>
      <c r="AP3" s="21" t="s">
        <v>149</v>
      </c>
      <c r="AQ3" s="35" t="s">
        <v>149</v>
      </c>
      <c r="AR3" s="35" t="s">
        <v>149</v>
      </c>
      <c r="AS3" s="19" t="s">
        <v>150</v>
      </c>
      <c r="AT3" s="19" t="s">
        <v>150</v>
      </c>
      <c r="AU3" s="19" t="s">
        <v>150</v>
      </c>
      <c r="AV3" s="26" t="s">
        <v>151</v>
      </c>
      <c r="AW3" s="24" t="s">
        <v>143</v>
      </c>
    </row>
    <row r="4" spans="1:52" x14ac:dyDescent="0.15">
      <c r="Z4" s="1" t="s">
        <v>4</v>
      </c>
      <c r="AA4" s="1" t="s">
        <v>5</v>
      </c>
      <c r="AB4" s="1" t="s">
        <v>6</v>
      </c>
      <c r="AC4" s="1" t="s">
        <v>7</v>
      </c>
      <c r="AD4" s="1" t="s">
        <v>8</v>
      </c>
      <c r="AE4" s="1" t="s">
        <v>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14</v>
      </c>
      <c r="AK4" s="1" t="s">
        <v>15</v>
      </c>
      <c r="AL4" s="1" t="s">
        <v>16</v>
      </c>
      <c r="AM4" s="1" t="s">
        <v>17</v>
      </c>
      <c r="AN4" s="1" t="s">
        <v>18</v>
      </c>
      <c r="AO4" s="1" t="s">
        <v>19</v>
      </c>
      <c r="AP4" s="1" t="s">
        <v>20</v>
      </c>
      <c r="AQ4" s="1" t="s">
        <v>21</v>
      </c>
      <c r="AR4" s="1" t="s">
        <v>22</v>
      </c>
      <c r="AS4" s="1" t="s">
        <v>23</v>
      </c>
      <c r="AT4" s="1" t="s">
        <v>24</v>
      </c>
      <c r="AU4" s="1" t="s">
        <v>25</v>
      </c>
      <c r="AV4" s="1" t="s">
        <v>26</v>
      </c>
      <c r="AW4" s="1" t="s">
        <v>27</v>
      </c>
      <c r="AY4" s="1" t="s">
        <v>29</v>
      </c>
      <c r="AZ4" s="30" t="s">
        <v>128</v>
      </c>
    </row>
    <row r="5" spans="1:52" x14ac:dyDescent="0.15">
      <c r="H5" s="1" t="s">
        <v>236</v>
      </c>
      <c r="Z5" s="1" t="s">
        <v>31</v>
      </c>
      <c r="AA5" s="1" t="s">
        <v>32</v>
      </c>
      <c r="AB5" s="1" t="s">
        <v>33</v>
      </c>
      <c r="AC5" s="1" t="s">
        <v>34</v>
      </c>
      <c r="AD5" s="1" t="s">
        <v>35</v>
      </c>
      <c r="AE5" s="1" t="s">
        <v>36</v>
      </c>
      <c r="AF5" s="1" t="s">
        <v>37</v>
      </c>
      <c r="AG5" s="1" t="s">
        <v>38</v>
      </c>
      <c r="AH5" s="1" t="s">
        <v>39</v>
      </c>
      <c r="AI5" s="1" t="s">
        <v>40</v>
      </c>
      <c r="AJ5" s="1" t="s">
        <v>41</v>
      </c>
      <c r="AK5" s="1" t="s">
        <v>42</v>
      </c>
      <c r="AL5" s="1" t="s">
        <v>43</v>
      </c>
      <c r="AM5" s="1" t="s">
        <v>44</v>
      </c>
      <c r="AN5" s="1" t="s">
        <v>45</v>
      </c>
      <c r="AO5" s="1" t="s">
        <v>46</v>
      </c>
      <c r="AP5" s="1" t="s">
        <v>47</v>
      </c>
      <c r="AQ5" s="1" t="s">
        <v>48</v>
      </c>
      <c r="AR5" s="1" t="s">
        <v>49</v>
      </c>
      <c r="AS5" s="1" t="s">
        <v>50</v>
      </c>
      <c r="AT5" s="1" t="s">
        <v>51</v>
      </c>
      <c r="AU5" s="1" t="s">
        <v>52</v>
      </c>
      <c r="AV5" s="1" t="s">
        <v>53</v>
      </c>
      <c r="AW5" s="1" t="s">
        <v>54</v>
      </c>
      <c r="AZ5" s="30"/>
    </row>
    <row r="6" spans="1:52" x14ac:dyDescent="0.15">
      <c r="F6" s="1" t="s">
        <v>240</v>
      </c>
      <c r="G6" s="1" t="s">
        <v>241</v>
      </c>
      <c r="H6" s="1" t="s">
        <v>242</v>
      </c>
      <c r="I6" s="13" t="s">
        <v>139</v>
      </c>
      <c r="J6" s="16" t="s">
        <v>141</v>
      </c>
      <c r="K6" s="17" t="s">
        <v>142</v>
      </c>
      <c r="L6" s="25" t="s">
        <v>144</v>
      </c>
      <c r="M6" s="47" t="s">
        <v>149</v>
      </c>
      <c r="N6" s="26" t="s">
        <v>151</v>
      </c>
      <c r="O6" s="23" t="s">
        <v>147</v>
      </c>
      <c r="P6" s="45" t="s">
        <v>148</v>
      </c>
      <c r="Q6" s="28" t="s">
        <v>146</v>
      </c>
      <c r="R6" s="27" t="s">
        <v>145</v>
      </c>
      <c r="S6" s="19" t="s">
        <v>150</v>
      </c>
      <c r="T6" s="15" t="s">
        <v>140</v>
      </c>
      <c r="U6" s="18" t="s">
        <v>143</v>
      </c>
      <c r="V6" s="48" t="s">
        <v>244</v>
      </c>
      <c r="W6" s="51" t="s">
        <v>245</v>
      </c>
      <c r="X6" s="48" t="s">
        <v>243</v>
      </c>
      <c r="Z6" s="36" t="s">
        <v>158</v>
      </c>
      <c r="AA6" s="36" t="s">
        <v>159</v>
      </c>
      <c r="AB6" s="36" t="s">
        <v>160</v>
      </c>
      <c r="AC6" s="36" t="s">
        <v>161</v>
      </c>
      <c r="AD6" s="36" t="s">
        <v>162</v>
      </c>
      <c r="AE6" s="36" t="s">
        <v>163</v>
      </c>
      <c r="AF6" s="36" t="s">
        <v>164</v>
      </c>
      <c r="AG6" s="36" t="s">
        <v>165</v>
      </c>
      <c r="AH6" s="36" t="s">
        <v>166</v>
      </c>
      <c r="AI6" s="36" t="s">
        <v>167</v>
      </c>
      <c r="AJ6" s="36" t="s">
        <v>168</v>
      </c>
      <c r="AK6" s="36" t="s">
        <v>169</v>
      </c>
      <c r="AL6" s="36" t="s">
        <v>170</v>
      </c>
      <c r="AM6" s="36" t="s">
        <v>171</v>
      </c>
      <c r="AN6" s="36" t="s">
        <v>172</v>
      </c>
      <c r="AO6" s="36" t="s">
        <v>173</v>
      </c>
      <c r="AP6" s="36" t="s">
        <v>174</v>
      </c>
      <c r="AQ6" s="36" t="s">
        <v>175</v>
      </c>
      <c r="AR6" s="36" t="s">
        <v>176</v>
      </c>
      <c r="AS6" s="36" t="s">
        <v>177</v>
      </c>
      <c r="AT6" s="36" t="s">
        <v>178</v>
      </c>
      <c r="AU6" s="36" t="s">
        <v>179</v>
      </c>
      <c r="AV6" s="36" t="s">
        <v>180</v>
      </c>
      <c r="AW6" s="36" t="s">
        <v>181</v>
      </c>
      <c r="AX6" s="36"/>
      <c r="AY6" s="36" t="s">
        <v>152</v>
      </c>
      <c r="AZ6" s="36" t="s">
        <v>183</v>
      </c>
    </row>
    <row r="7" spans="1:52" x14ac:dyDescent="0.15">
      <c r="B7" s="54" t="s">
        <v>184</v>
      </c>
      <c r="C7" s="55" t="s">
        <v>246</v>
      </c>
      <c r="D7" s="1" t="s">
        <v>56</v>
      </c>
      <c r="E7" s="1" t="s">
        <v>57</v>
      </c>
      <c r="F7" s="1" t="s">
        <v>235</v>
      </c>
      <c r="G7" s="1" t="s">
        <v>236</v>
      </c>
      <c r="H7" s="37" t="s">
        <v>184</v>
      </c>
      <c r="I7" s="44">
        <f>SUM(Z7:AA7)</f>
        <v>80063</v>
      </c>
      <c r="J7" s="44">
        <f>SUM(AC7:AD7)</f>
        <v>10123</v>
      </c>
      <c r="K7" s="44">
        <f>SUM(AE7)</f>
        <v>6217</v>
      </c>
      <c r="L7" s="44">
        <f>SUM(AG7)</f>
        <v>3343</v>
      </c>
      <c r="M7" s="44">
        <f>SUM(AP7:AR7)</f>
        <v>7523</v>
      </c>
      <c r="N7" s="44">
        <f>SUM(AV7)</f>
        <v>8477</v>
      </c>
      <c r="O7" s="44">
        <f>SUM(AM7:AN7)</f>
        <v>6729</v>
      </c>
      <c r="P7" s="44">
        <f>SUM(AO7)</f>
        <v>9796</v>
      </c>
      <c r="Q7" s="44">
        <f>SUM(AL7)</f>
        <v>5827</v>
      </c>
      <c r="R7" s="44">
        <f>SUM(AH7)</f>
        <v>951</v>
      </c>
      <c r="S7" s="44">
        <f>SUM(AS7:AU7)</f>
        <v>9238</v>
      </c>
      <c r="T7" s="44">
        <f>SUM(AB7)</f>
        <v>3278</v>
      </c>
      <c r="U7" s="44">
        <f>SUM(AF7,AI7:AK7,AW7)</f>
        <v>14864</v>
      </c>
      <c r="V7" s="44">
        <f>AX7</f>
        <v>0</v>
      </c>
      <c r="W7" s="52">
        <f>SUM(I7:U7)</f>
        <v>166429</v>
      </c>
      <c r="X7" s="44">
        <f>SUM(I7:U7)</f>
        <v>166429</v>
      </c>
      <c r="Y7" s="40"/>
      <c r="Z7" s="49">
        <v>76739</v>
      </c>
      <c r="AA7" s="49">
        <v>3324</v>
      </c>
      <c r="AB7" s="49">
        <v>3278</v>
      </c>
      <c r="AC7" s="49">
        <v>6901</v>
      </c>
      <c r="AD7" s="49">
        <v>3222</v>
      </c>
      <c r="AE7" s="49">
        <v>6217</v>
      </c>
      <c r="AF7" s="38">
        <v>7724</v>
      </c>
      <c r="AG7" s="49">
        <v>3343</v>
      </c>
      <c r="AH7" s="49">
        <v>951</v>
      </c>
      <c r="AI7" s="38">
        <v>4048</v>
      </c>
      <c r="AJ7" s="38">
        <v>645</v>
      </c>
      <c r="AK7" s="38">
        <v>508</v>
      </c>
      <c r="AL7" s="49">
        <v>5827</v>
      </c>
      <c r="AM7" s="49">
        <v>6221</v>
      </c>
      <c r="AN7" s="49">
        <v>508</v>
      </c>
      <c r="AO7" s="49">
        <v>9796</v>
      </c>
      <c r="AP7" s="49">
        <v>2366</v>
      </c>
      <c r="AQ7" s="49">
        <v>4701</v>
      </c>
      <c r="AR7" s="49">
        <v>456</v>
      </c>
      <c r="AS7" s="49">
        <v>5885</v>
      </c>
      <c r="AT7" s="49">
        <v>2104</v>
      </c>
      <c r="AU7" s="49">
        <v>1249</v>
      </c>
      <c r="AV7" s="49">
        <v>8477</v>
      </c>
      <c r="AW7" s="38">
        <v>1939</v>
      </c>
      <c r="AX7" s="38"/>
      <c r="AY7" s="38">
        <v>166429</v>
      </c>
      <c r="AZ7" s="39">
        <v>0</v>
      </c>
    </row>
    <row r="8" spans="1:52" x14ac:dyDescent="0.15">
      <c r="B8" s="54" t="s">
        <v>247</v>
      </c>
      <c r="C8" s="55" t="s">
        <v>246</v>
      </c>
      <c r="D8" s="1" t="s">
        <v>58</v>
      </c>
      <c r="E8" s="1" t="s">
        <v>59</v>
      </c>
      <c r="F8" s="1" t="s">
        <v>235</v>
      </c>
      <c r="G8" s="1" t="s">
        <v>236</v>
      </c>
      <c r="H8" s="37" t="s">
        <v>185</v>
      </c>
      <c r="I8" s="44">
        <f t="shared" ref="I8:I55" si="0">SUM(Z8:AA8)</f>
        <v>16047</v>
      </c>
      <c r="J8" s="44">
        <f t="shared" ref="J8:J55" si="1">SUM(AC8:AD8)</f>
        <v>1162</v>
      </c>
      <c r="K8" s="44">
        <f t="shared" ref="K8:K55" si="2">SUM(AE8)</f>
        <v>1789</v>
      </c>
      <c r="L8" s="44">
        <f t="shared" ref="L8:L55" si="3">SUM(AG8)</f>
        <v>516</v>
      </c>
      <c r="M8" s="44">
        <f t="shared" ref="M8:M55" si="4">SUM(AP8:AR8)</f>
        <v>7257</v>
      </c>
      <c r="N8" s="44">
        <f t="shared" ref="N8:N55" si="5">SUM(AV8)</f>
        <v>922</v>
      </c>
      <c r="O8" s="44">
        <f t="shared" ref="O8:O55" si="6">SUM(AM8:AN8)</f>
        <v>5091</v>
      </c>
      <c r="P8" s="44">
        <f t="shared" ref="P8:P55" si="7">SUM(AO8)</f>
        <v>2398</v>
      </c>
      <c r="Q8" s="44">
        <f t="shared" ref="Q8:Q55" si="8">SUM(AL8)</f>
        <v>1662</v>
      </c>
      <c r="R8" s="44">
        <f t="shared" ref="R8:R55" si="9">SUM(AH8)</f>
        <v>131</v>
      </c>
      <c r="S8" s="44">
        <f t="shared" ref="S8:S55" si="10">SUM(AS8:AU8)</f>
        <v>10214</v>
      </c>
      <c r="T8" s="44">
        <f t="shared" ref="T8:T55" si="11">SUM(AB8)</f>
        <v>5605</v>
      </c>
      <c r="U8" s="44">
        <f t="shared" ref="U8:U55" si="12">SUM(AF8,AI8:AK8,AW8)</f>
        <v>3243</v>
      </c>
      <c r="V8" s="44">
        <f t="shared" ref="V8:V55" si="13">AX8</f>
        <v>0</v>
      </c>
      <c r="W8" s="52">
        <f t="shared" ref="W8:W55" si="14">SUM(I8:U8)</f>
        <v>56037</v>
      </c>
      <c r="X8" s="44">
        <f t="shared" ref="X8:X55" si="15">SUM(I8:U8)</f>
        <v>56037</v>
      </c>
      <c r="Y8" s="40"/>
      <c r="Z8" s="38">
        <v>14856</v>
      </c>
      <c r="AA8" s="38">
        <v>1191</v>
      </c>
      <c r="AB8" s="38">
        <v>5605</v>
      </c>
      <c r="AC8" s="38">
        <v>771</v>
      </c>
      <c r="AD8" s="38">
        <v>391</v>
      </c>
      <c r="AE8" s="38">
        <v>1789</v>
      </c>
      <c r="AF8" s="38">
        <v>1477</v>
      </c>
      <c r="AG8" s="38">
        <v>516</v>
      </c>
      <c r="AH8" s="38">
        <v>131</v>
      </c>
      <c r="AI8" s="38">
        <v>1038</v>
      </c>
      <c r="AJ8" s="38">
        <v>166</v>
      </c>
      <c r="AK8" s="38">
        <v>28</v>
      </c>
      <c r="AL8" s="38">
        <v>1662</v>
      </c>
      <c r="AM8" s="38">
        <v>1614</v>
      </c>
      <c r="AN8" s="38">
        <v>3477</v>
      </c>
      <c r="AO8" s="38">
        <v>2398</v>
      </c>
      <c r="AP8" s="38">
        <v>828</v>
      </c>
      <c r="AQ8" s="38">
        <v>1621</v>
      </c>
      <c r="AR8" s="38">
        <v>4808</v>
      </c>
      <c r="AS8" s="38">
        <v>6692</v>
      </c>
      <c r="AT8" s="38">
        <v>2537</v>
      </c>
      <c r="AU8" s="38">
        <v>985</v>
      </c>
      <c r="AV8" s="38">
        <v>922</v>
      </c>
      <c r="AW8" s="38">
        <v>534</v>
      </c>
      <c r="AX8" s="38"/>
      <c r="AY8" s="38">
        <v>56037</v>
      </c>
      <c r="AZ8" s="39">
        <v>0</v>
      </c>
    </row>
    <row r="9" spans="1:52" x14ac:dyDescent="0.15">
      <c r="B9" s="54" t="s">
        <v>248</v>
      </c>
      <c r="C9" s="55" t="s">
        <v>246</v>
      </c>
      <c r="D9" s="1" t="s">
        <v>60</v>
      </c>
      <c r="E9" s="1" t="s">
        <v>61</v>
      </c>
      <c r="F9" s="1" t="s">
        <v>235</v>
      </c>
      <c r="G9" s="1" t="s">
        <v>236</v>
      </c>
      <c r="H9" s="37" t="s">
        <v>186</v>
      </c>
      <c r="I9" s="44">
        <f t="shared" si="0"/>
        <v>18913</v>
      </c>
      <c r="J9" s="44">
        <f t="shared" si="1"/>
        <v>2836</v>
      </c>
      <c r="K9" s="44">
        <f t="shared" si="2"/>
        <v>1376</v>
      </c>
      <c r="L9" s="44">
        <f t="shared" si="3"/>
        <v>1560</v>
      </c>
      <c r="M9" s="44">
        <f t="shared" si="4"/>
        <v>12454</v>
      </c>
      <c r="N9" s="44">
        <f t="shared" si="5"/>
        <v>7404</v>
      </c>
      <c r="O9" s="44">
        <f t="shared" si="6"/>
        <v>2389</v>
      </c>
      <c r="P9" s="44">
        <f t="shared" si="7"/>
        <v>5320</v>
      </c>
      <c r="Q9" s="44">
        <f t="shared" si="8"/>
        <v>2616</v>
      </c>
      <c r="R9" s="44">
        <f t="shared" si="9"/>
        <v>160</v>
      </c>
      <c r="S9" s="44">
        <f t="shared" si="10"/>
        <v>13191</v>
      </c>
      <c r="T9" s="44">
        <f t="shared" si="11"/>
        <v>5358</v>
      </c>
      <c r="U9" s="44">
        <f t="shared" si="12"/>
        <v>8293</v>
      </c>
      <c r="V9" s="44">
        <f t="shared" si="13"/>
        <v>0</v>
      </c>
      <c r="W9" s="52">
        <f t="shared" si="14"/>
        <v>81870</v>
      </c>
      <c r="X9" s="44">
        <f t="shared" si="15"/>
        <v>81870</v>
      </c>
      <c r="Y9" s="40"/>
      <c r="Z9" s="38">
        <v>18047</v>
      </c>
      <c r="AA9" s="38">
        <v>866</v>
      </c>
      <c r="AB9" s="38">
        <v>5358</v>
      </c>
      <c r="AC9" s="38">
        <v>2341</v>
      </c>
      <c r="AD9" s="38">
        <v>495</v>
      </c>
      <c r="AE9" s="38">
        <v>1376</v>
      </c>
      <c r="AF9" s="38">
        <v>1988</v>
      </c>
      <c r="AG9" s="38">
        <v>1560</v>
      </c>
      <c r="AH9" s="38">
        <v>160</v>
      </c>
      <c r="AI9" s="38">
        <v>2835</v>
      </c>
      <c r="AJ9" s="38">
        <v>673</v>
      </c>
      <c r="AK9" s="38">
        <v>553</v>
      </c>
      <c r="AL9" s="38">
        <v>2616</v>
      </c>
      <c r="AM9" s="38">
        <v>1595</v>
      </c>
      <c r="AN9" s="38">
        <v>794</v>
      </c>
      <c r="AO9" s="38">
        <v>5320</v>
      </c>
      <c r="AP9" s="38">
        <v>3400</v>
      </c>
      <c r="AQ9" s="38">
        <v>6448</v>
      </c>
      <c r="AR9" s="38">
        <v>2606</v>
      </c>
      <c r="AS9" s="38">
        <v>6854</v>
      </c>
      <c r="AT9" s="38">
        <v>3514</v>
      </c>
      <c r="AU9" s="38">
        <v>2823</v>
      </c>
      <c r="AV9" s="38">
        <v>7404</v>
      </c>
      <c r="AW9" s="38">
        <v>2244</v>
      </c>
      <c r="AX9" s="38"/>
      <c r="AY9" s="38">
        <v>81870</v>
      </c>
      <c r="AZ9" s="39">
        <v>0</v>
      </c>
    </row>
    <row r="10" spans="1:52" x14ac:dyDescent="0.15">
      <c r="B10" s="54" t="s">
        <v>249</v>
      </c>
      <c r="C10" s="55" t="s">
        <v>246</v>
      </c>
      <c r="D10" s="1" t="s">
        <v>62</v>
      </c>
      <c r="E10" s="1" t="s">
        <v>63</v>
      </c>
      <c r="F10" s="1" t="s">
        <v>235</v>
      </c>
      <c r="G10" s="1" t="s">
        <v>236</v>
      </c>
      <c r="H10" s="37" t="s">
        <v>187</v>
      </c>
      <c r="I10" s="44">
        <f t="shared" si="0"/>
        <v>25833</v>
      </c>
      <c r="J10" s="44">
        <f t="shared" si="1"/>
        <v>3320</v>
      </c>
      <c r="K10" s="44">
        <f t="shared" si="2"/>
        <v>2632</v>
      </c>
      <c r="L10" s="44">
        <f t="shared" si="3"/>
        <v>1665</v>
      </c>
      <c r="M10" s="44">
        <f t="shared" si="4"/>
        <v>9956</v>
      </c>
      <c r="N10" s="44">
        <f t="shared" si="5"/>
        <v>8257</v>
      </c>
      <c r="O10" s="44">
        <f t="shared" si="6"/>
        <v>3652</v>
      </c>
      <c r="P10" s="44">
        <f t="shared" si="7"/>
        <v>7443</v>
      </c>
      <c r="Q10" s="44">
        <f t="shared" si="8"/>
        <v>4338</v>
      </c>
      <c r="R10" s="44">
        <f t="shared" si="9"/>
        <v>515</v>
      </c>
      <c r="S10" s="44">
        <f t="shared" si="10"/>
        <v>20653</v>
      </c>
      <c r="T10" s="44">
        <f t="shared" si="11"/>
        <v>3333</v>
      </c>
      <c r="U10" s="44">
        <f t="shared" si="12"/>
        <v>12859</v>
      </c>
      <c r="V10" s="44">
        <f t="shared" si="13"/>
        <v>0</v>
      </c>
      <c r="W10" s="52">
        <f t="shared" si="14"/>
        <v>104456</v>
      </c>
      <c r="X10" s="44">
        <f t="shared" si="15"/>
        <v>104456</v>
      </c>
      <c r="Y10" s="40"/>
      <c r="Z10" s="38">
        <v>24136</v>
      </c>
      <c r="AA10" s="38">
        <v>1697</v>
      </c>
      <c r="AB10" s="38">
        <v>3333</v>
      </c>
      <c r="AC10" s="38">
        <v>1760</v>
      </c>
      <c r="AD10" s="38">
        <v>1560</v>
      </c>
      <c r="AE10" s="38">
        <v>2632</v>
      </c>
      <c r="AF10" s="38">
        <v>5244</v>
      </c>
      <c r="AG10" s="38">
        <v>1665</v>
      </c>
      <c r="AH10" s="38">
        <v>515</v>
      </c>
      <c r="AI10" s="38">
        <v>3746</v>
      </c>
      <c r="AJ10" s="38">
        <v>2223</v>
      </c>
      <c r="AK10" s="38">
        <v>122</v>
      </c>
      <c r="AL10" s="38">
        <v>4338</v>
      </c>
      <c r="AM10" s="38">
        <v>2184</v>
      </c>
      <c r="AN10" s="38">
        <v>1468</v>
      </c>
      <c r="AO10" s="38">
        <v>7443</v>
      </c>
      <c r="AP10" s="38">
        <v>1237</v>
      </c>
      <c r="AQ10" s="38">
        <v>6428</v>
      </c>
      <c r="AR10" s="38">
        <v>2291</v>
      </c>
      <c r="AS10" s="38">
        <v>10113</v>
      </c>
      <c r="AT10" s="38">
        <v>5839</v>
      </c>
      <c r="AU10" s="38">
        <v>4701</v>
      </c>
      <c r="AV10" s="38">
        <v>8257</v>
      </c>
      <c r="AW10" s="38">
        <v>1524</v>
      </c>
      <c r="AX10" s="38"/>
      <c r="AY10" s="38">
        <v>104456</v>
      </c>
      <c r="AZ10" s="39">
        <v>0</v>
      </c>
    </row>
    <row r="11" spans="1:52" x14ac:dyDescent="0.15">
      <c r="B11" s="54" t="s">
        <v>250</v>
      </c>
      <c r="C11" s="55" t="s">
        <v>246</v>
      </c>
      <c r="D11" s="1" t="s">
        <v>64</v>
      </c>
      <c r="E11" s="1" t="s">
        <v>65</v>
      </c>
      <c r="F11" s="1" t="s">
        <v>235</v>
      </c>
      <c r="G11" s="1" t="s">
        <v>236</v>
      </c>
      <c r="H11" s="37" t="s">
        <v>188</v>
      </c>
      <c r="I11" s="44">
        <f t="shared" si="0"/>
        <v>8832</v>
      </c>
      <c r="J11" s="44">
        <f t="shared" si="1"/>
        <v>3858</v>
      </c>
      <c r="K11" s="44">
        <f t="shared" si="2"/>
        <v>568</v>
      </c>
      <c r="L11" s="44">
        <f t="shared" si="3"/>
        <v>1358</v>
      </c>
      <c r="M11" s="44">
        <f t="shared" si="4"/>
        <v>8475</v>
      </c>
      <c r="N11" s="44">
        <f t="shared" si="5"/>
        <v>2829</v>
      </c>
      <c r="O11" s="44">
        <f t="shared" si="6"/>
        <v>2384</v>
      </c>
      <c r="P11" s="44">
        <f t="shared" si="7"/>
        <v>3441</v>
      </c>
      <c r="Q11" s="44">
        <f t="shared" si="8"/>
        <v>1946</v>
      </c>
      <c r="R11" s="44">
        <f t="shared" si="9"/>
        <v>107</v>
      </c>
      <c r="S11" s="44">
        <f t="shared" si="10"/>
        <v>15275</v>
      </c>
      <c r="T11" s="44">
        <f t="shared" si="11"/>
        <v>8194</v>
      </c>
      <c r="U11" s="44">
        <f t="shared" si="12"/>
        <v>5324</v>
      </c>
      <c r="V11" s="44">
        <f t="shared" si="13"/>
        <v>0</v>
      </c>
      <c r="W11" s="52">
        <f t="shared" si="14"/>
        <v>62591</v>
      </c>
      <c r="X11" s="44">
        <f t="shared" si="15"/>
        <v>62591</v>
      </c>
      <c r="Y11" s="40"/>
      <c r="Z11" s="38">
        <v>7778</v>
      </c>
      <c r="AA11" s="38">
        <v>1054</v>
      </c>
      <c r="AB11" s="38">
        <v>8194</v>
      </c>
      <c r="AC11" s="38">
        <v>3055</v>
      </c>
      <c r="AD11" s="38">
        <v>803</v>
      </c>
      <c r="AE11" s="38">
        <v>568</v>
      </c>
      <c r="AF11" s="38">
        <v>1204</v>
      </c>
      <c r="AG11" s="38">
        <v>1358</v>
      </c>
      <c r="AH11" s="38">
        <v>107</v>
      </c>
      <c r="AI11" s="38">
        <v>1667</v>
      </c>
      <c r="AJ11" s="38">
        <v>604</v>
      </c>
      <c r="AK11" s="38">
        <v>772</v>
      </c>
      <c r="AL11" s="38">
        <v>1946</v>
      </c>
      <c r="AM11" s="38">
        <v>970</v>
      </c>
      <c r="AN11" s="38">
        <v>1414</v>
      </c>
      <c r="AO11" s="38">
        <v>3441</v>
      </c>
      <c r="AP11" s="38">
        <v>455</v>
      </c>
      <c r="AQ11" s="38">
        <v>4329</v>
      </c>
      <c r="AR11" s="38">
        <v>3691</v>
      </c>
      <c r="AS11" s="38">
        <v>11200</v>
      </c>
      <c r="AT11" s="38">
        <v>1843</v>
      </c>
      <c r="AU11" s="38">
        <v>2232</v>
      </c>
      <c r="AV11" s="38">
        <v>2829</v>
      </c>
      <c r="AW11" s="38">
        <v>1077</v>
      </c>
      <c r="AX11" s="38"/>
      <c r="AY11" s="38">
        <v>62591</v>
      </c>
      <c r="AZ11" s="39">
        <v>0</v>
      </c>
    </row>
    <row r="12" spans="1:52" x14ac:dyDescent="0.15">
      <c r="B12" s="54" t="s">
        <v>251</v>
      </c>
      <c r="C12" s="55" t="s">
        <v>246</v>
      </c>
      <c r="D12" s="1" t="s">
        <v>66</v>
      </c>
      <c r="E12" s="1" t="s">
        <v>67</v>
      </c>
      <c r="F12" s="1" t="s">
        <v>235</v>
      </c>
      <c r="G12" s="1" t="s">
        <v>236</v>
      </c>
      <c r="H12" s="37" t="s">
        <v>189</v>
      </c>
      <c r="I12" s="44">
        <f t="shared" si="0"/>
        <v>16597</v>
      </c>
      <c r="J12" s="44">
        <f t="shared" si="1"/>
        <v>2938</v>
      </c>
      <c r="K12" s="44">
        <f t="shared" si="2"/>
        <v>934</v>
      </c>
      <c r="L12" s="44">
        <f t="shared" si="3"/>
        <v>2466</v>
      </c>
      <c r="M12" s="44">
        <f t="shared" si="4"/>
        <v>16205</v>
      </c>
      <c r="N12" s="44">
        <f t="shared" si="5"/>
        <v>5748</v>
      </c>
      <c r="O12" s="44">
        <f t="shared" si="6"/>
        <v>2870</v>
      </c>
      <c r="P12" s="44">
        <f t="shared" si="7"/>
        <v>4817</v>
      </c>
      <c r="Q12" s="44">
        <f t="shared" si="8"/>
        <v>3480</v>
      </c>
      <c r="R12" s="44">
        <f t="shared" si="9"/>
        <v>88</v>
      </c>
      <c r="S12" s="44">
        <f t="shared" si="10"/>
        <v>25355</v>
      </c>
      <c r="T12" s="44">
        <f t="shared" si="11"/>
        <v>7718</v>
      </c>
      <c r="U12" s="44">
        <f t="shared" si="12"/>
        <v>9847</v>
      </c>
      <c r="V12" s="44">
        <f t="shared" si="13"/>
        <v>0</v>
      </c>
      <c r="W12" s="52">
        <f t="shared" si="14"/>
        <v>99063</v>
      </c>
      <c r="X12" s="44">
        <f t="shared" si="15"/>
        <v>99063</v>
      </c>
      <c r="Y12" s="40"/>
      <c r="Z12" s="38">
        <v>15217</v>
      </c>
      <c r="AA12" s="38">
        <v>1380</v>
      </c>
      <c r="AB12" s="38">
        <v>7718</v>
      </c>
      <c r="AC12" s="38">
        <v>1053</v>
      </c>
      <c r="AD12" s="38">
        <v>1885</v>
      </c>
      <c r="AE12" s="38">
        <v>934</v>
      </c>
      <c r="AF12" s="38">
        <v>2281</v>
      </c>
      <c r="AG12" s="38">
        <v>2466</v>
      </c>
      <c r="AH12" s="38">
        <v>88</v>
      </c>
      <c r="AI12" s="38">
        <v>3136</v>
      </c>
      <c r="AJ12" s="38">
        <v>337</v>
      </c>
      <c r="AK12" s="38">
        <v>1152</v>
      </c>
      <c r="AL12" s="38">
        <v>3480</v>
      </c>
      <c r="AM12" s="38">
        <v>1197</v>
      </c>
      <c r="AN12" s="38">
        <v>1673</v>
      </c>
      <c r="AO12" s="38">
        <v>4817</v>
      </c>
      <c r="AP12" s="38">
        <v>2990</v>
      </c>
      <c r="AQ12" s="38">
        <v>10011</v>
      </c>
      <c r="AR12" s="38">
        <v>3204</v>
      </c>
      <c r="AS12" s="38">
        <v>13842</v>
      </c>
      <c r="AT12" s="38">
        <v>6450</v>
      </c>
      <c r="AU12" s="38">
        <v>5063</v>
      </c>
      <c r="AV12" s="38">
        <v>5748</v>
      </c>
      <c r="AW12" s="38">
        <v>2941</v>
      </c>
      <c r="AX12" s="38"/>
      <c r="AY12" s="38">
        <v>99063</v>
      </c>
      <c r="AZ12" s="39">
        <v>0</v>
      </c>
    </row>
    <row r="13" spans="1:52" x14ac:dyDescent="0.15">
      <c r="B13" s="54" t="s">
        <v>252</v>
      </c>
      <c r="C13" s="55" t="s">
        <v>246</v>
      </c>
      <c r="D13" s="1" t="s">
        <v>68</v>
      </c>
      <c r="E13" s="1" t="s">
        <v>69</v>
      </c>
      <c r="F13" s="1" t="s">
        <v>235</v>
      </c>
      <c r="G13" s="1" t="s">
        <v>236</v>
      </c>
      <c r="H13" s="37" t="s">
        <v>190</v>
      </c>
      <c r="I13" s="44">
        <f t="shared" si="0"/>
        <v>17675</v>
      </c>
      <c r="J13" s="44">
        <f t="shared" si="1"/>
        <v>4466</v>
      </c>
      <c r="K13" s="44">
        <f t="shared" si="2"/>
        <v>3246</v>
      </c>
      <c r="L13" s="44">
        <f t="shared" si="3"/>
        <v>7562</v>
      </c>
      <c r="M13" s="44">
        <f t="shared" si="4"/>
        <v>21278</v>
      </c>
      <c r="N13" s="44">
        <f t="shared" si="5"/>
        <v>10630</v>
      </c>
      <c r="O13" s="44">
        <f t="shared" si="6"/>
        <v>6794</v>
      </c>
      <c r="P13" s="44">
        <f t="shared" si="7"/>
        <v>10455</v>
      </c>
      <c r="Q13" s="44">
        <f t="shared" si="8"/>
        <v>7265</v>
      </c>
      <c r="R13" s="44">
        <f t="shared" si="9"/>
        <v>164</v>
      </c>
      <c r="S13" s="44">
        <f t="shared" si="10"/>
        <v>35385</v>
      </c>
      <c r="T13" s="44">
        <f t="shared" si="11"/>
        <v>7757</v>
      </c>
      <c r="U13" s="44">
        <f t="shared" si="12"/>
        <v>18804</v>
      </c>
      <c r="V13" s="44">
        <f t="shared" si="13"/>
        <v>0</v>
      </c>
      <c r="W13" s="52">
        <f t="shared" si="14"/>
        <v>151481</v>
      </c>
      <c r="X13" s="44">
        <f t="shared" si="15"/>
        <v>151481</v>
      </c>
      <c r="Y13" s="40"/>
      <c r="Z13" s="38">
        <v>15892</v>
      </c>
      <c r="AA13" s="38">
        <v>1783</v>
      </c>
      <c r="AB13" s="38">
        <v>7757</v>
      </c>
      <c r="AC13" s="38">
        <v>2269</v>
      </c>
      <c r="AD13" s="38">
        <v>2197</v>
      </c>
      <c r="AE13" s="38">
        <v>3246</v>
      </c>
      <c r="AF13" s="38">
        <v>2855</v>
      </c>
      <c r="AG13" s="38">
        <v>7562</v>
      </c>
      <c r="AH13" s="38">
        <v>164</v>
      </c>
      <c r="AI13" s="38">
        <v>8141</v>
      </c>
      <c r="AJ13" s="38">
        <v>4819</v>
      </c>
      <c r="AK13" s="38">
        <v>952</v>
      </c>
      <c r="AL13" s="38">
        <v>7265</v>
      </c>
      <c r="AM13" s="38">
        <v>2590</v>
      </c>
      <c r="AN13" s="38">
        <v>4204</v>
      </c>
      <c r="AO13" s="38">
        <v>10455</v>
      </c>
      <c r="AP13" s="38">
        <v>5020</v>
      </c>
      <c r="AQ13" s="38">
        <v>7793</v>
      </c>
      <c r="AR13" s="38">
        <v>8465</v>
      </c>
      <c r="AS13" s="38">
        <v>13894</v>
      </c>
      <c r="AT13" s="38">
        <v>8495</v>
      </c>
      <c r="AU13" s="38">
        <v>12996</v>
      </c>
      <c r="AV13" s="38">
        <v>10630</v>
      </c>
      <c r="AW13" s="38">
        <v>2037</v>
      </c>
      <c r="AX13" s="38"/>
      <c r="AY13" s="38">
        <v>151481</v>
      </c>
      <c r="AZ13" s="39">
        <v>0</v>
      </c>
    </row>
    <row r="14" spans="1:52" x14ac:dyDescent="0.15">
      <c r="B14" s="54" t="s">
        <v>253</v>
      </c>
      <c r="C14" s="55" t="s">
        <v>246</v>
      </c>
      <c r="D14" s="1" t="s">
        <v>70</v>
      </c>
      <c r="E14" s="1" t="s">
        <v>71</v>
      </c>
      <c r="F14" s="1" t="s">
        <v>235</v>
      </c>
      <c r="G14" s="1" t="s">
        <v>236</v>
      </c>
      <c r="H14" s="37" t="s">
        <v>191</v>
      </c>
      <c r="I14" s="44">
        <f t="shared" si="0"/>
        <v>45550</v>
      </c>
      <c r="J14" s="44">
        <f t="shared" si="1"/>
        <v>6276</v>
      </c>
      <c r="K14" s="44">
        <f t="shared" si="2"/>
        <v>5667</v>
      </c>
      <c r="L14" s="44">
        <f t="shared" si="3"/>
        <v>13907</v>
      </c>
      <c r="M14" s="44">
        <f t="shared" si="4"/>
        <v>54424</v>
      </c>
      <c r="N14" s="44">
        <f t="shared" si="5"/>
        <v>12056</v>
      </c>
      <c r="O14" s="44">
        <f t="shared" si="6"/>
        <v>21325</v>
      </c>
      <c r="P14" s="44">
        <f t="shared" si="7"/>
        <v>23078</v>
      </c>
      <c r="Q14" s="44">
        <f t="shared" si="8"/>
        <v>9637</v>
      </c>
      <c r="R14" s="44">
        <f t="shared" si="9"/>
        <v>861</v>
      </c>
      <c r="S14" s="44">
        <f t="shared" si="10"/>
        <v>34498</v>
      </c>
      <c r="T14" s="44">
        <f t="shared" si="11"/>
        <v>4159</v>
      </c>
      <c r="U14" s="44">
        <f t="shared" si="12"/>
        <v>34668</v>
      </c>
      <c r="V14" s="44">
        <f t="shared" si="13"/>
        <v>0</v>
      </c>
      <c r="W14" s="52">
        <f t="shared" si="14"/>
        <v>266106</v>
      </c>
      <c r="X14" s="44">
        <f t="shared" si="15"/>
        <v>266106</v>
      </c>
      <c r="Y14" s="40"/>
      <c r="Z14" s="38">
        <v>42748</v>
      </c>
      <c r="AA14" s="38">
        <v>2802</v>
      </c>
      <c r="AB14" s="38">
        <v>4159</v>
      </c>
      <c r="AC14" s="38">
        <v>3871</v>
      </c>
      <c r="AD14" s="38">
        <v>2405</v>
      </c>
      <c r="AE14" s="38">
        <v>5667</v>
      </c>
      <c r="AF14" s="38">
        <v>5448</v>
      </c>
      <c r="AG14" s="38">
        <v>13907</v>
      </c>
      <c r="AH14" s="38">
        <v>861</v>
      </c>
      <c r="AI14" s="38">
        <v>20236</v>
      </c>
      <c r="AJ14" s="38">
        <v>3447</v>
      </c>
      <c r="AK14" s="38">
        <v>325</v>
      </c>
      <c r="AL14" s="38">
        <v>9637</v>
      </c>
      <c r="AM14" s="38">
        <v>10127</v>
      </c>
      <c r="AN14" s="38">
        <v>11198</v>
      </c>
      <c r="AO14" s="38">
        <v>23078</v>
      </c>
      <c r="AP14" s="38">
        <v>19023</v>
      </c>
      <c r="AQ14" s="38">
        <v>20712</v>
      </c>
      <c r="AR14" s="38">
        <v>14689</v>
      </c>
      <c r="AS14" s="38">
        <v>9208</v>
      </c>
      <c r="AT14" s="38">
        <v>22463</v>
      </c>
      <c r="AU14" s="38">
        <v>2827</v>
      </c>
      <c r="AV14" s="38">
        <v>12056</v>
      </c>
      <c r="AW14" s="38">
        <v>5212</v>
      </c>
      <c r="AX14" s="38"/>
      <c r="AY14" s="38">
        <v>266106</v>
      </c>
      <c r="AZ14" s="39">
        <v>0</v>
      </c>
    </row>
    <row r="15" spans="1:52" x14ac:dyDescent="0.15">
      <c r="B15" s="54" t="s">
        <v>254</v>
      </c>
      <c r="C15" s="55" t="s">
        <v>246</v>
      </c>
      <c r="D15" s="1" t="s">
        <v>4</v>
      </c>
      <c r="E15" s="1" t="s">
        <v>72</v>
      </c>
      <c r="F15" s="1" t="s">
        <v>235</v>
      </c>
      <c r="G15" s="1" t="s">
        <v>236</v>
      </c>
      <c r="H15" s="37" t="s">
        <v>192</v>
      </c>
      <c r="I15" s="44">
        <f t="shared" si="0"/>
        <v>22569</v>
      </c>
      <c r="J15" s="44">
        <f t="shared" si="1"/>
        <v>4590</v>
      </c>
      <c r="K15" s="44">
        <f t="shared" si="2"/>
        <v>5973</v>
      </c>
      <c r="L15" s="44">
        <f t="shared" si="3"/>
        <v>5617</v>
      </c>
      <c r="M15" s="44">
        <f t="shared" si="4"/>
        <v>30432</v>
      </c>
      <c r="N15" s="44">
        <f t="shared" si="5"/>
        <v>30491</v>
      </c>
      <c r="O15" s="44">
        <f t="shared" si="6"/>
        <v>11609</v>
      </c>
      <c r="P15" s="44">
        <f t="shared" si="7"/>
        <v>12645</v>
      </c>
      <c r="Q15" s="44">
        <f t="shared" si="8"/>
        <v>5373</v>
      </c>
      <c r="R15" s="44">
        <f t="shared" si="9"/>
        <v>290</v>
      </c>
      <c r="S15" s="44">
        <f t="shared" si="10"/>
        <v>27107</v>
      </c>
      <c r="T15" s="44">
        <f t="shared" si="11"/>
        <v>4033</v>
      </c>
      <c r="U15" s="44">
        <f t="shared" si="12"/>
        <v>28449</v>
      </c>
      <c r="V15" s="44">
        <f t="shared" si="13"/>
        <v>0</v>
      </c>
      <c r="W15" s="52">
        <f t="shared" si="14"/>
        <v>189178</v>
      </c>
      <c r="X15" s="44">
        <f t="shared" si="15"/>
        <v>189178</v>
      </c>
      <c r="Y15" s="40"/>
      <c r="Z15" s="38">
        <v>20672</v>
      </c>
      <c r="AA15" s="38">
        <v>1897</v>
      </c>
      <c r="AB15" s="38">
        <v>4033</v>
      </c>
      <c r="AC15" s="38">
        <v>2560</v>
      </c>
      <c r="AD15" s="38">
        <v>2030</v>
      </c>
      <c r="AE15" s="38">
        <v>5973</v>
      </c>
      <c r="AF15" s="38">
        <v>3162</v>
      </c>
      <c r="AG15" s="38">
        <v>5617</v>
      </c>
      <c r="AH15" s="38">
        <v>290</v>
      </c>
      <c r="AI15" s="38">
        <v>16673</v>
      </c>
      <c r="AJ15" s="38">
        <v>5075</v>
      </c>
      <c r="AK15" s="38">
        <v>283</v>
      </c>
      <c r="AL15" s="38">
        <v>5373</v>
      </c>
      <c r="AM15" s="38">
        <v>4307</v>
      </c>
      <c r="AN15" s="38">
        <v>7302</v>
      </c>
      <c r="AO15" s="38">
        <v>12645</v>
      </c>
      <c r="AP15" s="38">
        <v>6067</v>
      </c>
      <c r="AQ15" s="38">
        <v>13970</v>
      </c>
      <c r="AR15" s="38">
        <v>10395</v>
      </c>
      <c r="AS15" s="38">
        <v>5729</v>
      </c>
      <c r="AT15" s="38">
        <v>14042</v>
      </c>
      <c r="AU15" s="38">
        <v>7336</v>
      </c>
      <c r="AV15" s="38">
        <v>30491</v>
      </c>
      <c r="AW15" s="38">
        <v>3256</v>
      </c>
      <c r="AX15" s="38"/>
      <c r="AY15" s="38">
        <v>189178</v>
      </c>
      <c r="AZ15" s="39">
        <v>0</v>
      </c>
    </row>
    <row r="16" spans="1:52" x14ac:dyDescent="0.15">
      <c r="B16" s="54" t="s">
        <v>255</v>
      </c>
      <c r="C16" s="55" t="s">
        <v>246</v>
      </c>
      <c r="D16" s="1" t="s">
        <v>5</v>
      </c>
      <c r="E16" s="1" t="s">
        <v>73</v>
      </c>
      <c r="F16" s="1" t="s">
        <v>235</v>
      </c>
      <c r="G16" s="1" t="s">
        <v>236</v>
      </c>
      <c r="H16" s="37" t="s">
        <v>193</v>
      </c>
      <c r="I16" s="44">
        <f t="shared" si="0"/>
        <v>28371</v>
      </c>
      <c r="J16" s="44">
        <f t="shared" si="1"/>
        <v>4363</v>
      </c>
      <c r="K16" s="44">
        <f t="shared" si="2"/>
        <v>2384</v>
      </c>
      <c r="L16" s="44">
        <f t="shared" si="3"/>
        <v>7007</v>
      </c>
      <c r="M16" s="44">
        <f t="shared" si="4"/>
        <v>25515</v>
      </c>
      <c r="N16" s="44">
        <f t="shared" si="5"/>
        <v>43163</v>
      </c>
      <c r="O16" s="44">
        <f t="shared" si="6"/>
        <v>6686</v>
      </c>
      <c r="P16" s="44">
        <f t="shared" si="7"/>
        <v>16784</v>
      </c>
      <c r="Q16" s="44">
        <f t="shared" si="8"/>
        <v>3544</v>
      </c>
      <c r="R16" s="44">
        <f t="shared" si="9"/>
        <v>192</v>
      </c>
      <c r="S16" s="44">
        <f t="shared" si="10"/>
        <v>25625</v>
      </c>
      <c r="T16" s="44">
        <f t="shared" si="11"/>
        <v>4759</v>
      </c>
      <c r="U16" s="44">
        <f t="shared" si="12"/>
        <v>26172</v>
      </c>
      <c r="V16" s="44">
        <f t="shared" si="13"/>
        <v>0</v>
      </c>
      <c r="W16" s="52">
        <f t="shared" si="14"/>
        <v>194565</v>
      </c>
      <c r="X16" s="44">
        <f t="shared" si="15"/>
        <v>194565</v>
      </c>
      <c r="Y16" s="40"/>
      <c r="Z16" s="38">
        <v>25111</v>
      </c>
      <c r="AA16" s="38">
        <v>3260</v>
      </c>
      <c r="AB16" s="38">
        <v>4759</v>
      </c>
      <c r="AC16" s="38">
        <v>2301</v>
      </c>
      <c r="AD16" s="38">
        <v>2062</v>
      </c>
      <c r="AE16" s="38">
        <v>2384</v>
      </c>
      <c r="AF16" s="38">
        <v>4085</v>
      </c>
      <c r="AG16" s="38">
        <v>7007</v>
      </c>
      <c r="AH16" s="38">
        <v>192</v>
      </c>
      <c r="AI16" s="38">
        <v>15924</v>
      </c>
      <c r="AJ16" s="38">
        <v>2199</v>
      </c>
      <c r="AK16" s="38">
        <v>106</v>
      </c>
      <c r="AL16" s="38">
        <v>3544</v>
      </c>
      <c r="AM16" s="38">
        <v>3714</v>
      </c>
      <c r="AN16" s="38">
        <v>2972</v>
      </c>
      <c r="AO16" s="38">
        <v>16784</v>
      </c>
      <c r="AP16" s="38">
        <v>7383</v>
      </c>
      <c r="AQ16" s="38">
        <v>9288</v>
      </c>
      <c r="AR16" s="38">
        <v>8844</v>
      </c>
      <c r="AS16" s="38">
        <v>8262</v>
      </c>
      <c r="AT16" s="38">
        <v>13809</v>
      </c>
      <c r="AU16" s="38">
        <v>3554</v>
      </c>
      <c r="AV16" s="38">
        <v>43163</v>
      </c>
      <c r="AW16" s="38">
        <v>3858</v>
      </c>
      <c r="AX16" s="38"/>
      <c r="AY16" s="38">
        <v>194565</v>
      </c>
      <c r="AZ16" s="39">
        <v>0</v>
      </c>
    </row>
    <row r="17" spans="2:52" x14ac:dyDescent="0.15">
      <c r="B17" s="54" t="s">
        <v>256</v>
      </c>
      <c r="C17" s="55" t="s">
        <v>257</v>
      </c>
      <c r="D17" s="1" t="s">
        <v>6</v>
      </c>
      <c r="E17" s="1" t="s">
        <v>74</v>
      </c>
      <c r="F17" s="1" t="s">
        <v>235</v>
      </c>
      <c r="G17" s="1" t="s">
        <v>236</v>
      </c>
      <c r="H17" s="37" t="s">
        <v>194</v>
      </c>
      <c r="I17" s="44">
        <f t="shared" si="0"/>
        <v>60823</v>
      </c>
      <c r="J17" s="44">
        <f t="shared" si="1"/>
        <v>7104</v>
      </c>
      <c r="K17" s="44">
        <f t="shared" si="2"/>
        <v>13521</v>
      </c>
      <c r="L17" s="44">
        <f t="shared" si="3"/>
        <v>20621</v>
      </c>
      <c r="M17" s="44">
        <f t="shared" si="4"/>
        <v>46817</v>
      </c>
      <c r="N17" s="44">
        <f t="shared" si="5"/>
        <v>42712</v>
      </c>
      <c r="O17" s="44">
        <f t="shared" si="6"/>
        <v>16631</v>
      </c>
      <c r="P17" s="44">
        <f t="shared" si="7"/>
        <v>32207</v>
      </c>
      <c r="Q17" s="44">
        <f t="shared" si="8"/>
        <v>8059</v>
      </c>
      <c r="R17" s="44">
        <f t="shared" si="9"/>
        <v>545</v>
      </c>
      <c r="S17" s="44">
        <f t="shared" si="10"/>
        <v>42201</v>
      </c>
      <c r="T17" s="44">
        <f t="shared" si="11"/>
        <v>6813</v>
      </c>
      <c r="U17" s="44">
        <f t="shared" si="12"/>
        <v>74254</v>
      </c>
      <c r="V17" s="44">
        <f t="shared" si="13"/>
        <v>0</v>
      </c>
      <c r="W17" s="52">
        <f t="shared" si="14"/>
        <v>372308</v>
      </c>
      <c r="X17" s="44">
        <f t="shared" si="15"/>
        <v>372308</v>
      </c>
      <c r="Y17" s="40"/>
      <c r="Z17" s="38">
        <v>58348</v>
      </c>
      <c r="AA17" s="38">
        <v>2475</v>
      </c>
      <c r="AB17" s="38">
        <v>6813</v>
      </c>
      <c r="AC17" s="38">
        <v>2175</v>
      </c>
      <c r="AD17" s="38">
        <v>4929</v>
      </c>
      <c r="AE17" s="38">
        <v>13521</v>
      </c>
      <c r="AF17" s="38">
        <v>30494</v>
      </c>
      <c r="AG17" s="38">
        <v>20621</v>
      </c>
      <c r="AH17" s="38">
        <v>545</v>
      </c>
      <c r="AI17" s="38">
        <v>26290</v>
      </c>
      <c r="AJ17" s="38">
        <v>5638</v>
      </c>
      <c r="AK17" s="38">
        <v>1455</v>
      </c>
      <c r="AL17" s="38">
        <v>8059</v>
      </c>
      <c r="AM17" s="38">
        <v>6093</v>
      </c>
      <c r="AN17" s="38">
        <v>10538</v>
      </c>
      <c r="AO17" s="38">
        <v>32207</v>
      </c>
      <c r="AP17" s="38">
        <v>13532</v>
      </c>
      <c r="AQ17" s="38">
        <v>21776</v>
      </c>
      <c r="AR17" s="38">
        <v>11509</v>
      </c>
      <c r="AS17" s="38">
        <v>14087</v>
      </c>
      <c r="AT17" s="38">
        <v>17707</v>
      </c>
      <c r="AU17" s="38">
        <v>10407</v>
      </c>
      <c r="AV17" s="38">
        <v>42712</v>
      </c>
      <c r="AW17" s="38">
        <v>10377</v>
      </c>
      <c r="AX17" s="38"/>
      <c r="AY17" s="38">
        <v>372308</v>
      </c>
      <c r="AZ17" s="39">
        <v>0</v>
      </c>
    </row>
    <row r="18" spans="2:52" x14ac:dyDescent="0.15">
      <c r="B18" s="54" t="s">
        <v>258</v>
      </c>
      <c r="C18" s="55" t="s">
        <v>257</v>
      </c>
      <c r="D18" s="1" t="s">
        <v>7</v>
      </c>
      <c r="E18" s="1" t="s">
        <v>75</v>
      </c>
      <c r="F18" s="1" t="s">
        <v>235</v>
      </c>
      <c r="G18" s="1" t="s">
        <v>236</v>
      </c>
      <c r="H18" s="37" t="s">
        <v>195</v>
      </c>
      <c r="I18" s="44">
        <f t="shared" si="0"/>
        <v>50483</v>
      </c>
      <c r="J18" s="44">
        <f t="shared" si="1"/>
        <v>4024</v>
      </c>
      <c r="K18" s="44">
        <f t="shared" si="2"/>
        <v>4007</v>
      </c>
      <c r="L18" s="44">
        <f t="shared" si="3"/>
        <v>20339</v>
      </c>
      <c r="M18" s="44">
        <f t="shared" si="4"/>
        <v>21645</v>
      </c>
      <c r="N18" s="44">
        <f t="shared" si="5"/>
        <v>4886</v>
      </c>
      <c r="O18" s="44">
        <f t="shared" si="6"/>
        <v>22544</v>
      </c>
      <c r="P18" s="44">
        <f t="shared" si="7"/>
        <v>18712</v>
      </c>
      <c r="Q18" s="44">
        <f t="shared" si="8"/>
        <v>7541</v>
      </c>
      <c r="R18" s="44">
        <f t="shared" si="9"/>
        <v>2429</v>
      </c>
      <c r="S18" s="44">
        <f t="shared" si="10"/>
        <v>17548</v>
      </c>
      <c r="T18" s="44">
        <f t="shared" si="11"/>
        <v>2701</v>
      </c>
      <c r="U18" s="44">
        <f t="shared" si="12"/>
        <v>21928</v>
      </c>
      <c r="V18" s="44">
        <f t="shared" si="13"/>
        <v>0</v>
      </c>
      <c r="W18" s="52">
        <f t="shared" si="14"/>
        <v>198787</v>
      </c>
      <c r="X18" s="44">
        <f t="shared" si="15"/>
        <v>198787</v>
      </c>
      <c r="Y18" s="40"/>
      <c r="Z18" s="38">
        <v>46895</v>
      </c>
      <c r="AA18" s="38">
        <v>3588</v>
      </c>
      <c r="AB18" s="38">
        <v>2701</v>
      </c>
      <c r="AC18" s="38">
        <v>1961</v>
      </c>
      <c r="AD18" s="38">
        <v>2063</v>
      </c>
      <c r="AE18" s="38">
        <v>4007</v>
      </c>
      <c r="AF18" s="38">
        <v>5193</v>
      </c>
      <c r="AG18" s="38">
        <v>20339</v>
      </c>
      <c r="AH18" s="38">
        <v>2429</v>
      </c>
      <c r="AI18" s="38">
        <v>9916</v>
      </c>
      <c r="AJ18" s="38">
        <v>2101</v>
      </c>
      <c r="AK18" s="38">
        <v>781</v>
      </c>
      <c r="AL18" s="38">
        <v>7541</v>
      </c>
      <c r="AM18" s="38">
        <v>16962</v>
      </c>
      <c r="AN18" s="38">
        <v>5582</v>
      </c>
      <c r="AO18" s="38">
        <v>18712</v>
      </c>
      <c r="AP18" s="38">
        <v>6237</v>
      </c>
      <c r="AQ18" s="38">
        <v>12344</v>
      </c>
      <c r="AR18" s="38">
        <v>3064</v>
      </c>
      <c r="AS18" s="38">
        <v>6995</v>
      </c>
      <c r="AT18" s="38">
        <v>7520</v>
      </c>
      <c r="AU18" s="38">
        <v>3033</v>
      </c>
      <c r="AV18" s="38">
        <v>4886</v>
      </c>
      <c r="AW18" s="38">
        <v>3937</v>
      </c>
      <c r="AX18" s="38"/>
      <c r="AY18" s="38">
        <v>198787</v>
      </c>
      <c r="AZ18" s="39">
        <v>0</v>
      </c>
    </row>
    <row r="19" spans="2:52" x14ac:dyDescent="0.15">
      <c r="B19" s="54" t="s">
        <v>259</v>
      </c>
      <c r="C19" s="55" t="s">
        <v>257</v>
      </c>
      <c r="D19" s="1" t="s">
        <v>8</v>
      </c>
      <c r="E19" s="1" t="s">
        <v>76</v>
      </c>
      <c r="F19" s="1" t="s">
        <v>235</v>
      </c>
      <c r="G19" s="1" t="s">
        <v>236</v>
      </c>
      <c r="H19" s="37" t="s">
        <v>196</v>
      </c>
      <c r="I19" s="44">
        <f t="shared" si="0"/>
        <v>31417</v>
      </c>
      <c r="J19" s="44">
        <f t="shared" si="1"/>
        <v>4493</v>
      </c>
      <c r="K19" s="44">
        <f t="shared" si="2"/>
        <v>7772</v>
      </c>
      <c r="L19" s="44">
        <f t="shared" si="3"/>
        <v>10335</v>
      </c>
      <c r="M19" s="44">
        <f t="shared" si="4"/>
        <v>42251</v>
      </c>
      <c r="N19" s="44">
        <f t="shared" si="5"/>
        <v>24563</v>
      </c>
      <c r="O19" s="44">
        <f t="shared" si="6"/>
        <v>5972</v>
      </c>
      <c r="P19" s="44">
        <f t="shared" si="7"/>
        <v>20793</v>
      </c>
      <c r="Q19" s="44">
        <f t="shared" si="8"/>
        <v>4506</v>
      </c>
      <c r="R19" s="44">
        <f t="shared" si="9"/>
        <v>301</v>
      </c>
      <c r="S19" s="44">
        <f t="shared" si="10"/>
        <v>49502</v>
      </c>
      <c r="T19" s="44">
        <f t="shared" si="11"/>
        <v>6145</v>
      </c>
      <c r="U19" s="44">
        <f t="shared" si="12"/>
        <v>84926</v>
      </c>
      <c r="V19" s="44">
        <f t="shared" si="13"/>
        <v>0</v>
      </c>
      <c r="W19" s="52">
        <f t="shared" si="14"/>
        <v>292976</v>
      </c>
      <c r="X19" s="44">
        <f t="shared" si="15"/>
        <v>292976</v>
      </c>
      <c r="Y19" s="40"/>
      <c r="Z19" s="38">
        <v>29792</v>
      </c>
      <c r="AA19" s="38">
        <v>1625</v>
      </c>
      <c r="AB19" s="38">
        <v>6145</v>
      </c>
      <c r="AC19" s="38">
        <v>801</v>
      </c>
      <c r="AD19" s="38">
        <v>3692</v>
      </c>
      <c r="AE19" s="38">
        <v>7772</v>
      </c>
      <c r="AF19" s="38">
        <v>55499</v>
      </c>
      <c r="AG19" s="38">
        <v>10335</v>
      </c>
      <c r="AH19" s="38">
        <v>301</v>
      </c>
      <c r="AI19" s="38">
        <v>9566</v>
      </c>
      <c r="AJ19" s="38">
        <v>3807</v>
      </c>
      <c r="AK19" s="38">
        <v>4310</v>
      </c>
      <c r="AL19" s="38">
        <v>4506</v>
      </c>
      <c r="AM19" s="38">
        <v>3232</v>
      </c>
      <c r="AN19" s="38">
        <v>2740</v>
      </c>
      <c r="AO19" s="38">
        <v>20793</v>
      </c>
      <c r="AP19" s="38">
        <v>9618</v>
      </c>
      <c r="AQ19" s="38">
        <v>18538</v>
      </c>
      <c r="AR19" s="38">
        <v>14095</v>
      </c>
      <c r="AS19" s="38">
        <v>11434</v>
      </c>
      <c r="AT19" s="38">
        <v>21848</v>
      </c>
      <c r="AU19" s="38">
        <v>16220</v>
      </c>
      <c r="AV19" s="38">
        <v>24563</v>
      </c>
      <c r="AW19" s="38">
        <v>11744</v>
      </c>
      <c r="AX19" s="38"/>
      <c r="AY19" s="38">
        <v>292976</v>
      </c>
      <c r="AZ19" s="39">
        <v>0</v>
      </c>
    </row>
    <row r="20" spans="2:52" x14ac:dyDescent="0.15">
      <c r="B20" s="54" t="s">
        <v>260</v>
      </c>
      <c r="C20" s="55" t="s">
        <v>257</v>
      </c>
      <c r="D20" s="1" t="s">
        <v>9</v>
      </c>
      <c r="E20" s="1" t="s">
        <v>77</v>
      </c>
      <c r="F20" s="1" t="s">
        <v>235</v>
      </c>
      <c r="G20" s="1" t="s">
        <v>236</v>
      </c>
      <c r="H20" s="37" t="s">
        <v>197</v>
      </c>
      <c r="I20" s="44">
        <f t="shared" si="0"/>
        <v>53794</v>
      </c>
      <c r="J20" s="44">
        <f t="shared" si="1"/>
        <v>3635</v>
      </c>
      <c r="K20" s="44">
        <f t="shared" si="2"/>
        <v>6591</v>
      </c>
      <c r="L20" s="44">
        <f t="shared" si="3"/>
        <v>21177</v>
      </c>
      <c r="M20" s="44">
        <f t="shared" si="4"/>
        <v>70977</v>
      </c>
      <c r="N20" s="44">
        <f t="shared" si="5"/>
        <v>56499</v>
      </c>
      <c r="O20" s="44">
        <f t="shared" si="6"/>
        <v>16542</v>
      </c>
      <c r="P20" s="44">
        <f t="shared" si="7"/>
        <v>26263</v>
      </c>
      <c r="Q20" s="44">
        <f t="shared" si="8"/>
        <v>7899</v>
      </c>
      <c r="R20" s="44">
        <f t="shared" si="9"/>
        <v>2892</v>
      </c>
      <c r="S20" s="44">
        <f t="shared" si="10"/>
        <v>60993</v>
      </c>
      <c r="T20" s="44">
        <f t="shared" si="11"/>
        <v>2984</v>
      </c>
      <c r="U20" s="44">
        <f t="shared" si="12"/>
        <v>36922</v>
      </c>
      <c r="V20" s="44">
        <f t="shared" si="13"/>
        <v>0</v>
      </c>
      <c r="W20" s="52">
        <f t="shared" si="14"/>
        <v>367168</v>
      </c>
      <c r="X20" s="44">
        <f t="shared" si="15"/>
        <v>367168</v>
      </c>
      <c r="Y20" s="40"/>
      <c r="Z20" s="38">
        <v>51013</v>
      </c>
      <c r="AA20" s="38">
        <v>2781</v>
      </c>
      <c r="AB20" s="38">
        <v>2984</v>
      </c>
      <c r="AC20" s="38">
        <v>973</v>
      </c>
      <c r="AD20" s="38">
        <v>2662</v>
      </c>
      <c r="AE20" s="38">
        <v>6591</v>
      </c>
      <c r="AF20" s="38">
        <v>9342</v>
      </c>
      <c r="AG20" s="38">
        <v>21177</v>
      </c>
      <c r="AH20" s="38">
        <v>2892</v>
      </c>
      <c r="AI20" s="38">
        <v>17995</v>
      </c>
      <c r="AJ20" s="38">
        <v>4206</v>
      </c>
      <c r="AK20" s="38">
        <v>156</v>
      </c>
      <c r="AL20" s="38">
        <v>7899</v>
      </c>
      <c r="AM20" s="38">
        <v>8503</v>
      </c>
      <c r="AN20" s="38">
        <v>8039</v>
      </c>
      <c r="AO20" s="38">
        <v>26263</v>
      </c>
      <c r="AP20" s="38">
        <v>24613</v>
      </c>
      <c r="AQ20" s="38">
        <v>32677</v>
      </c>
      <c r="AR20" s="38">
        <v>13687</v>
      </c>
      <c r="AS20" s="38">
        <v>13294</v>
      </c>
      <c r="AT20" s="38">
        <v>27093</v>
      </c>
      <c r="AU20" s="38">
        <v>20606</v>
      </c>
      <c r="AV20" s="38">
        <v>56499</v>
      </c>
      <c r="AW20" s="38">
        <v>5223</v>
      </c>
      <c r="AX20" s="38"/>
      <c r="AY20" s="38">
        <v>367168</v>
      </c>
      <c r="AZ20" s="39">
        <v>0</v>
      </c>
    </row>
    <row r="21" spans="2:52" x14ac:dyDescent="0.15">
      <c r="B21" s="54" t="s">
        <v>261</v>
      </c>
      <c r="C21" s="55" t="s">
        <v>246</v>
      </c>
      <c r="D21" s="1" t="s">
        <v>10</v>
      </c>
      <c r="E21" s="1" t="s">
        <v>78</v>
      </c>
      <c r="F21" s="1" t="s">
        <v>235</v>
      </c>
      <c r="G21" s="1" t="s">
        <v>236</v>
      </c>
      <c r="H21" s="37" t="s">
        <v>198</v>
      </c>
      <c r="I21" s="44">
        <f t="shared" si="0"/>
        <v>37116</v>
      </c>
      <c r="J21" s="44">
        <f t="shared" si="1"/>
        <v>4972</v>
      </c>
      <c r="K21" s="44">
        <f t="shared" si="2"/>
        <v>3814</v>
      </c>
      <c r="L21" s="44">
        <f t="shared" si="3"/>
        <v>7532</v>
      </c>
      <c r="M21" s="44">
        <f t="shared" si="4"/>
        <v>28842</v>
      </c>
      <c r="N21" s="44">
        <f t="shared" si="5"/>
        <v>7365</v>
      </c>
      <c r="O21" s="44">
        <f t="shared" si="6"/>
        <v>7765</v>
      </c>
      <c r="P21" s="44">
        <f t="shared" si="7"/>
        <v>23491</v>
      </c>
      <c r="Q21" s="44">
        <f t="shared" si="8"/>
        <v>4814</v>
      </c>
      <c r="R21" s="44">
        <f t="shared" si="9"/>
        <v>386</v>
      </c>
      <c r="S21" s="44">
        <f t="shared" si="10"/>
        <v>28591</v>
      </c>
      <c r="T21" s="44">
        <f t="shared" si="11"/>
        <v>10005</v>
      </c>
      <c r="U21" s="44">
        <f t="shared" si="12"/>
        <v>16207</v>
      </c>
      <c r="V21" s="44">
        <f t="shared" si="13"/>
        <v>0</v>
      </c>
      <c r="W21" s="52">
        <f t="shared" si="14"/>
        <v>180900</v>
      </c>
      <c r="X21" s="44">
        <f t="shared" si="15"/>
        <v>180900</v>
      </c>
      <c r="Y21" s="40"/>
      <c r="Z21" s="38">
        <v>34562</v>
      </c>
      <c r="AA21" s="38">
        <v>2554</v>
      </c>
      <c r="AB21" s="38">
        <v>10005</v>
      </c>
      <c r="AC21" s="38">
        <v>1814</v>
      </c>
      <c r="AD21" s="38">
        <v>3158</v>
      </c>
      <c r="AE21" s="38">
        <v>3814</v>
      </c>
      <c r="AF21" s="38">
        <v>5468</v>
      </c>
      <c r="AG21" s="38">
        <v>7532</v>
      </c>
      <c r="AH21" s="38">
        <v>386</v>
      </c>
      <c r="AI21" s="38">
        <v>7019</v>
      </c>
      <c r="AJ21" s="38">
        <v>999</v>
      </c>
      <c r="AK21" s="38">
        <v>310</v>
      </c>
      <c r="AL21" s="38">
        <v>4814</v>
      </c>
      <c r="AM21" s="38">
        <v>5510</v>
      </c>
      <c r="AN21" s="38">
        <v>2255</v>
      </c>
      <c r="AO21" s="38">
        <v>23491</v>
      </c>
      <c r="AP21" s="38">
        <v>9547</v>
      </c>
      <c r="AQ21" s="38">
        <v>15444</v>
      </c>
      <c r="AR21" s="38">
        <v>3851</v>
      </c>
      <c r="AS21" s="38">
        <v>15868</v>
      </c>
      <c r="AT21" s="38">
        <v>9760</v>
      </c>
      <c r="AU21" s="38">
        <v>2963</v>
      </c>
      <c r="AV21" s="38">
        <v>7365</v>
      </c>
      <c r="AW21" s="38">
        <v>2411</v>
      </c>
      <c r="AX21" s="38"/>
      <c r="AY21" s="38">
        <v>180900</v>
      </c>
      <c r="AZ21" s="39">
        <v>0</v>
      </c>
    </row>
    <row r="22" spans="2:52" x14ac:dyDescent="0.15">
      <c r="B22" s="54" t="s">
        <v>262</v>
      </c>
      <c r="C22" s="55" t="s">
        <v>246</v>
      </c>
      <c r="D22" s="1" t="s">
        <v>11</v>
      </c>
      <c r="E22" s="1" t="s">
        <v>79</v>
      </c>
      <c r="F22" s="1" t="s">
        <v>235</v>
      </c>
      <c r="G22" s="1" t="s">
        <v>236</v>
      </c>
      <c r="H22" s="37" t="s">
        <v>199</v>
      </c>
      <c r="I22" s="44">
        <f t="shared" si="0"/>
        <v>10380</v>
      </c>
      <c r="J22" s="44">
        <f t="shared" si="1"/>
        <v>3058</v>
      </c>
      <c r="K22" s="44">
        <f t="shared" si="2"/>
        <v>3583</v>
      </c>
      <c r="L22" s="44">
        <f t="shared" si="3"/>
        <v>12660</v>
      </c>
      <c r="M22" s="44">
        <f t="shared" si="4"/>
        <v>15829</v>
      </c>
      <c r="N22" s="44">
        <f t="shared" si="5"/>
        <v>4697</v>
      </c>
      <c r="O22" s="44">
        <f t="shared" si="6"/>
        <v>11703</v>
      </c>
      <c r="P22" s="44">
        <f t="shared" si="7"/>
        <v>17259</v>
      </c>
      <c r="Q22" s="44">
        <f t="shared" si="8"/>
        <v>3205</v>
      </c>
      <c r="R22" s="44">
        <f t="shared" si="9"/>
        <v>103</v>
      </c>
      <c r="S22" s="44">
        <f t="shared" si="10"/>
        <v>12497</v>
      </c>
      <c r="T22" s="44">
        <f t="shared" si="11"/>
        <v>5519</v>
      </c>
      <c r="U22" s="44">
        <f t="shared" si="12"/>
        <v>17549</v>
      </c>
      <c r="V22" s="44">
        <f t="shared" si="13"/>
        <v>0</v>
      </c>
      <c r="W22" s="52">
        <f t="shared" si="14"/>
        <v>118042</v>
      </c>
      <c r="X22" s="44">
        <f t="shared" si="15"/>
        <v>118042</v>
      </c>
      <c r="Y22" s="40"/>
      <c r="Z22" s="38">
        <v>9175</v>
      </c>
      <c r="AA22" s="38">
        <v>1205</v>
      </c>
      <c r="AB22" s="38">
        <v>5519</v>
      </c>
      <c r="AC22" s="38">
        <v>1606</v>
      </c>
      <c r="AD22" s="38">
        <v>1452</v>
      </c>
      <c r="AE22" s="38">
        <v>3583</v>
      </c>
      <c r="AF22" s="38">
        <v>2447</v>
      </c>
      <c r="AG22" s="38">
        <v>12660</v>
      </c>
      <c r="AH22" s="38">
        <v>103</v>
      </c>
      <c r="AI22" s="38">
        <v>8841</v>
      </c>
      <c r="AJ22" s="38">
        <v>922</v>
      </c>
      <c r="AK22" s="38">
        <v>102</v>
      </c>
      <c r="AL22" s="38">
        <v>3205</v>
      </c>
      <c r="AM22" s="38">
        <v>4340</v>
      </c>
      <c r="AN22" s="38">
        <v>7363</v>
      </c>
      <c r="AO22" s="38">
        <v>17259</v>
      </c>
      <c r="AP22" s="38">
        <v>4514</v>
      </c>
      <c r="AQ22" s="38">
        <v>10594</v>
      </c>
      <c r="AR22" s="38">
        <v>721</v>
      </c>
      <c r="AS22" s="38">
        <v>9250</v>
      </c>
      <c r="AT22" s="38">
        <v>2815</v>
      </c>
      <c r="AU22" s="38">
        <v>432</v>
      </c>
      <c r="AV22" s="38">
        <v>4697</v>
      </c>
      <c r="AW22" s="38">
        <v>5237</v>
      </c>
      <c r="AX22" s="38"/>
      <c r="AY22" s="38">
        <v>118042</v>
      </c>
      <c r="AZ22" s="39">
        <v>0</v>
      </c>
    </row>
    <row r="23" spans="2:52" x14ac:dyDescent="0.15">
      <c r="B23" s="54" t="s">
        <v>263</v>
      </c>
      <c r="C23" s="55" t="s">
        <v>246</v>
      </c>
      <c r="D23" s="1" t="s">
        <v>12</v>
      </c>
      <c r="E23" s="1" t="s">
        <v>80</v>
      </c>
      <c r="F23" s="1" t="s">
        <v>235</v>
      </c>
      <c r="G23" s="1" t="s">
        <v>236</v>
      </c>
      <c r="H23" s="37" t="s">
        <v>200</v>
      </c>
      <c r="I23" s="44">
        <f t="shared" si="0"/>
        <v>11092</v>
      </c>
      <c r="J23" s="44">
        <f t="shared" si="1"/>
        <v>2781</v>
      </c>
      <c r="K23" s="44">
        <f t="shared" si="2"/>
        <v>1279</v>
      </c>
      <c r="L23" s="44">
        <f t="shared" si="3"/>
        <v>1601</v>
      </c>
      <c r="M23" s="44">
        <f t="shared" si="4"/>
        <v>22174</v>
      </c>
      <c r="N23" s="44">
        <f t="shared" si="5"/>
        <v>4194</v>
      </c>
      <c r="O23" s="44">
        <f t="shared" si="6"/>
        <v>2199</v>
      </c>
      <c r="P23" s="44">
        <f t="shared" si="7"/>
        <v>6886</v>
      </c>
      <c r="Q23" s="44">
        <f t="shared" si="8"/>
        <v>2922</v>
      </c>
      <c r="R23" s="44">
        <f t="shared" si="9"/>
        <v>130</v>
      </c>
      <c r="S23" s="44">
        <f t="shared" si="10"/>
        <v>16873</v>
      </c>
      <c r="T23" s="44">
        <f t="shared" si="11"/>
        <v>10907</v>
      </c>
      <c r="U23" s="44">
        <f t="shared" si="12"/>
        <v>9258</v>
      </c>
      <c r="V23" s="44">
        <f t="shared" si="13"/>
        <v>0</v>
      </c>
      <c r="W23" s="52">
        <f t="shared" si="14"/>
        <v>92296</v>
      </c>
      <c r="X23" s="44">
        <f t="shared" si="15"/>
        <v>92296</v>
      </c>
      <c r="Y23" s="40"/>
      <c r="Z23" s="38">
        <v>10591</v>
      </c>
      <c r="AA23" s="38">
        <v>501</v>
      </c>
      <c r="AB23" s="38">
        <v>10907</v>
      </c>
      <c r="AC23" s="38">
        <v>966</v>
      </c>
      <c r="AD23" s="38">
        <v>1815</v>
      </c>
      <c r="AE23" s="38">
        <v>1279</v>
      </c>
      <c r="AF23" s="38">
        <v>3567</v>
      </c>
      <c r="AG23" s="38">
        <v>1601</v>
      </c>
      <c r="AH23" s="38">
        <v>130</v>
      </c>
      <c r="AI23" s="38">
        <v>3208</v>
      </c>
      <c r="AJ23" s="38">
        <v>277</v>
      </c>
      <c r="AK23" s="38">
        <v>13</v>
      </c>
      <c r="AL23" s="38">
        <v>2922</v>
      </c>
      <c r="AM23" s="38">
        <v>1257</v>
      </c>
      <c r="AN23" s="38">
        <v>942</v>
      </c>
      <c r="AO23" s="38">
        <v>6886</v>
      </c>
      <c r="AP23" s="38">
        <v>4238</v>
      </c>
      <c r="AQ23" s="38">
        <v>16889</v>
      </c>
      <c r="AR23" s="38">
        <v>1047</v>
      </c>
      <c r="AS23" s="38">
        <v>9919</v>
      </c>
      <c r="AT23" s="38">
        <v>4123</v>
      </c>
      <c r="AU23" s="38">
        <v>2831</v>
      </c>
      <c r="AV23" s="38">
        <v>4194</v>
      </c>
      <c r="AW23" s="38">
        <v>2193</v>
      </c>
      <c r="AX23" s="38"/>
      <c r="AY23" s="38">
        <v>92296</v>
      </c>
      <c r="AZ23" s="39">
        <v>0</v>
      </c>
    </row>
    <row r="24" spans="2:52" x14ac:dyDescent="0.15">
      <c r="B24" s="54" t="s">
        <v>264</v>
      </c>
      <c r="C24" s="55" t="s">
        <v>246</v>
      </c>
      <c r="D24" s="1" t="s">
        <v>13</v>
      </c>
      <c r="E24" s="1" t="s">
        <v>81</v>
      </c>
      <c r="F24" s="1" t="s">
        <v>235</v>
      </c>
      <c r="G24" s="1" t="s">
        <v>236</v>
      </c>
      <c r="H24" s="37" t="s">
        <v>201</v>
      </c>
      <c r="I24" s="44">
        <f t="shared" si="0"/>
        <v>4794</v>
      </c>
      <c r="J24" s="44">
        <f t="shared" si="1"/>
        <v>1947</v>
      </c>
      <c r="K24" s="44">
        <f t="shared" si="2"/>
        <v>1839</v>
      </c>
      <c r="L24" s="44">
        <f t="shared" si="3"/>
        <v>3519</v>
      </c>
      <c r="M24" s="44">
        <f t="shared" si="4"/>
        <v>4913</v>
      </c>
      <c r="N24" s="44">
        <f t="shared" si="5"/>
        <v>3243</v>
      </c>
      <c r="O24" s="44">
        <f t="shared" si="6"/>
        <v>1655</v>
      </c>
      <c r="P24" s="44">
        <f t="shared" si="7"/>
        <v>3911</v>
      </c>
      <c r="Q24" s="44">
        <f t="shared" si="8"/>
        <v>1939</v>
      </c>
      <c r="R24" s="44">
        <f t="shared" si="9"/>
        <v>74</v>
      </c>
      <c r="S24" s="44">
        <f t="shared" si="10"/>
        <v>11656</v>
      </c>
      <c r="T24" s="44">
        <f t="shared" si="11"/>
        <v>15338</v>
      </c>
      <c r="U24" s="44">
        <f t="shared" si="12"/>
        <v>12566</v>
      </c>
      <c r="V24" s="44">
        <f t="shared" si="13"/>
        <v>0</v>
      </c>
      <c r="W24" s="52">
        <f t="shared" si="14"/>
        <v>67394</v>
      </c>
      <c r="X24" s="44">
        <f t="shared" si="15"/>
        <v>67394</v>
      </c>
      <c r="Y24" s="40"/>
      <c r="Z24" s="38">
        <v>4510</v>
      </c>
      <c r="AA24" s="38">
        <v>284</v>
      </c>
      <c r="AB24" s="38">
        <v>15338</v>
      </c>
      <c r="AC24" s="38">
        <v>1010</v>
      </c>
      <c r="AD24" s="38">
        <v>937</v>
      </c>
      <c r="AE24" s="38">
        <v>1839</v>
      </c>
      <c r="AF24" s="38">
        <v>2107</v>
      </c>
      <c r="AG24" s="38">
        <v>3519</v>
      </c>
      <c r="AH24" s="38">
        <v>74</v>
      </c>
      <c r="AI24" s="38">
        <v>4640</v>
      </c>
      <c r="AJ24" s="38">
        <v>154</v>
      </c>
      <c r="AK24" s="38">
        <v>50</v>
      </c>
      <c r="AL24" s="38">
        <v>1939</v>
      </c>
      <c r="AM24" s="38">
        <v>408</v>
      </c>
      <c r="AN24" s="38">
        <v>1247</v>
      </c>
      <c r="AO24" s="38">
        <v>3911</v>
      </c>
      <c r="AP24" s="38">
        <v>593</v>
      </c>
      <c r="AQ24" s="38">
        <v>3616</v>
      </c>
      <c r="AR24" s="38">
        <v>704</v>
      </c>
      <c r="AS24" s="38">
        <v>8930</v>
      </c>
      <c r="AT24" s="38">
        <v>2453</v>
      </c>
      <c r="AU24" s="38">
        <v>273</v>
      </c>
      <c r="AV24" s="38">
        <v>3243</v>
      </c>
      <c r="AW24" s="38">
        <v>5615</v>
      </c>
      <c r="AX24" s="38"/>
      <c r="AY24" s="38">
        <v>67394</v>
      </c>
      <c r="AZ24" s="39">
        <v>0</v>
      </c>
    </row>
    <row r="25" spans="2:52" x14ac:dyDescent="0.15">
      <c r="B25" s="54" t="s">
        <v>265</v>
      </c>
      <c r="C25" s="55" t="s">
        <v>246</v>
      </c>
      <c r="D25" s="1" t="s">
        <v>14</v>
      </c>
      <c r="E25" s="1" t="s">
        <v>82</v>
      </c>
      <c r="F25" s="1" t="s">
        <v>235</v>
      </c>
      <c r="G25" s="1" t="s">
        <v>236</v>
      </c>
      <c r="H25" s="37" t="s">
        <v>202</v>
      </c>
      <c r="I25" s="44">
        <f t="shared" si="0"/>
        <v>12172</v>
      </c>
      <c r="J25" s="44">
        <f t="shared" si="1"/>
        <v>1123</v>
      </c>
      <c r="K25" s="44">
        <f t="shared" si="2"/>
        <v>1155</v>
      </c>
      <c r="L25" s="44">
        <f t="shared" si="3"/>
        <v>1090</v>
      </c>
      <c r="M25" s="44">
        <f t="shared" si="4"/>
        <v>15433</v>
      </c>
      <c r="N25" s="44">
        <f t="shared" si="5"/>
        <v>3790</v>
      </c>
      <c r="O25" s="44">
        <f t="shared" si="6"/>
        <v>2048</v>
      </c>
      <c r="P25" s="44">
        <f t="shared" si="7"/>
        <v>3512</v>
      </c>
      <c r="Q25" s="44">
        <f t="shared" si="8"/>
        <v>1828</v>
      </c>
      <c r="R25" s="44">
        <f t="shared" si="9"/>
        <v>77</v>
      </c>
      <c r="S25" s="44">
        <f t="shared" si="10"/>
        <v>17220</v>
      </c>
      <c r="T25" s="44">
        <f t="shared" si="11"/>
        <v>1782</v>
      </c>
      <c r="U25" s="44">
        <f t="shared" si="12"/>
        <v>9458</v>
      </c>
      <c r="V25" s="44">
        <f t="shared" si="13"/>
        <v>0</v>
      </c>
      <c r="W25" s="52">
        <f t="shared" si="14"/>
        <v>70688</v>
      </c>
      <c r="X25" s="44">
        <f t="shared" si="15"/>
        <v>70688</v>
      </c>
      <c r="Y25" s="40"/>
      <c r="Z25" s="38">
        <v>9831</v>
      </c>
      <c r="AA25" s="38">
        <v>2341</v>
      </c>
      <c r="AB25" s="38">
        <v>1782</v>
      </c>
      <c r="AC25" s="38">
        <v>579</v>
      </c>
      <c r="AD25" s="38">
        <v>544</v>
      </c>
      <c r="AE25" s="38">
        <v>1155</v>
      </c>
      <c r="AF25" s="38">
        <v>1079</v>
      </c>
      <c r="AG25" s="38">
        <v>1090</v>
      </c>
      <c r="AH25" s="38">
        <v>77</v>
      </c>
      <c r="AI25" s="38">
        <v>4829</v>
      </c>
      <c r="AJ25" s="38">
        <v>269</v>
      </c>
      <c r="AK25" s="38">
        <v>137</v>
      </c>
      <c r="AL25" s="38">
        <v>1828</v>
      </c>
      <c r="AM25" s="38">
        <v>361</v>
      </c>
      <c r="AN25" s="38">
        <v>1687</v>
      </c>
      <c r="AO25" s="38">
        <v>3512</v>
      </c>
      <c r="AP25" s="38">
        <v>3131</v>
      </c>
      <c r="AQ25" s="38">
        <v>8305</v>
      </c>
      <c r="AR25" s="38">
        <v>3997</v>
      </c>
      <c r="AS25" s="38">
        <v>7356</v>
      </c>
      <c r="AT25" s="38">
        <v>6851</v>
      </c>
      <c r="AU25" s="38">
        <v>3013</v>
      </c>
      <c r="AV25" s="38">
        <v>3790</v>
      </c>
      <c r="AW25" s="38">
        <v>3144</v>
      </c>
      <c r="AX25" s="38"/>
      <c r="AY25" s="38">
        <v>70688</v>
      </c>
      <c r="AZ25" s="39">
        <v>0</v>
      </c>
    </row>
    <row r="26" spans="2:52" x14ac:dyDescent="0.15">
      <c r="B26" s="54" t="s">
        <v>266</v>
      </c>
      <c r="C26" s="55" t="s">
        <v>246</v>
      </c>
      <c r="D26" s="1" t="s">
        <v>15</v>
      </c>
      <c r="E26" s="1" t="s">
        <v>83</v>
      </c>
      <c r="F26" s="1" t="s">
        <v>235</v>
      </c>
      <c r="G26" s="1" t="s">
        <v>236</v>
      </c>
      <c r="H26" s="37" t="s">
        <v>203</v>
      </c>
      <c r="I26" s="44">
        <f t="shared" si="0"/>
        <v>25340</v>
      </c>
      <c r="J26" s="44">
        <f t="shared" si="1"/>
        <v>2782</v>
      </c>
      <c r="K26" s="44">
        <f t="shared" si="2"/>
        <v>2260</v>
      </c>
      <c r="L26" s="44">
        <f t="shared" si="3"/>
        <v>2158</v>
      </c>
      <c r="M26" s="44">
        <f t="shared" si="4"/>
        <v>41461</v>
      </c>
      <c r="N26" s="44">
        <f t="shared" si="5"/>
        <v>14189</v>
      </c>
      <c r="O26" s="44">
        <f t="shared" si="6"/>
        <v>5229</v>
      </c>
      <c r="P26" s="44">
        <f t="shared" si="7"/>
        <v>12931</v>
      </c>
      <c r="Q26" s="44">
        <f t="shared" si="8"/>
        <v>4706</v>
      </c>
      <c r="R26" s="44">
        <f t="shared" si="9"/>
        <v>208</v>
      </c>
      <c r="S26" s="44">
        <f t="shared" si="10"/>
        <v>54248</v>
      </c>
      <c r="T26" s="44">
        <f t="shared" si="11"/>
        <v>2144</v>
      </c>
      <c r="U26" s="44">
        <f t="shared" si="12"/>
        <v>20232</v>
      </c>
      <c r="V26" s="44">
        <f t="shared" si="13"/>
        <v>0</v>
      </c>
      <c r="W26" s="52">
        <f t="shared" si="14"/>
        <v>187888</v>
      </c>
      <c r="X26" s="44">
        <f t="shared" si="15"/>
        <v>187888</v>
      </c>
      <c r="Y26" s="40"/>
      <c r="Z26" s="38">
        <v>22036</v>
      </c>
      <c r="AA26" s="38">
        <v>3304</v>
      </c>
      <c r="AB26" s="38">
        <v>2144</v>
      </c>
      <c r="AC26" s="38">
        <v>1481</v>
      </c>
      <c r="AD26" s="38">
        <v>1301</v>
      </c>
      <c r="AE26" s="38">
        <v>2260</v>
      </c>
      <c r="AF26" s="38">
        <v>4741</v>
      </c>
      <c r="AG26" s="38">
        <v>2158</v>
      </c>
      <c r="AH26" s="38">
        <v>208</v>
      </c>
      <c r="AI26" s="38">
        <v>8956</v>
      </c>
      <c r="AJ26" s="38">
        <v>793</v>
      </c>
      <c r="AK26" s="38">
        <v>213</v>
      </c>
      <c r="AL26" s="38">
        <v>4706</v>
      </c>
      <c r="AM26" s="38">
        <v>1792</v>
      </c>
      <c r="AN26" s="38">
        <v>3437</v>
      </c>
      <c r="AO26" s="38">
        <v>12931</v>
      </c>
      <c r="AP26" s="38">
        <v>11618</v>
      </c>
      <c r="AQ26" s="38">
        <v>18306</v>
      </c>
      <c r="AR26" s="38">
        <v>11537</v>
      </c>
      <c r="AS26" s="38">
        <v>26758</v>
      </c>
      <c r="AT26" s="38">
        <v>14209</v>
      </c>
      <c r="AU26" s="38">
        <v>13281</v>
      </c>
      <c r="AV26" s="38">
        <v>14189</v>
      </c>
      <c r="AW26" s="38">
        <v>5529</v>
      </c>
      <c r="AX26" s="38"/>
      <c r="AY26" s="38">
        <v>187888</v>
      </c>
      <c r="AZ26" s="39">
        <v>0</v>
      </c>
    </row>
    <row r="27" spans="2:52" x14ac:dyDescent="0.15">
      <c r="B27" s="54" t="s">
        <v>267</v>
      </c>
      <c r="C27" s="55" t="s">
        <v>268</v>
      </c>
      <c r="D27" s="1" t="s">
        <v>16</v>
      </c>
      <c r="E27" s="1" t="s">
        <v>84</v>
      </c>
      <c r="F27" s="1" t="s">
        <v>235</v>
      </c>
      <c r="G27" s="1" t="s">
        <v>236</v>
      </c>
      <c r="H27" s="37" t="s">
        <v>204</v>
      </c>
      <c r="I27" s="44">
        <f t="shared" si="0"/>
        <v>17946</v>
      </c>
      <c r="J27" s="44">
        <f t="shared" si="1"/>
        <v>9165</v>
      </c>
      <c r="K27" s="44">
        <f t="shared" si="2"/>
        <v>6435</v>
      </c>
      <c r="L27" s="44">
        <f t="shared" si="3"/>
        <v>5639</v>
      </c>
      <c r="M27" s="44">
        <f t="shared" si="4"/>
        <v>26513</v>
      </c>
      <c r="N27" s="44">
        <f t="shared" si="5"/>
        <v>26974</v>
      </c>
      <c r="O27" s="44">
        <f t="shared" si="6"/>
        <v>6384</v>
      </c>
      <c r="P27" s="44">
        <f t="shared" si="7"/>
        <v>18356</v>
      </c>
      <c r="Q27" s="44">
        <f t="shared" si="8"/>
        <v>17738</v>
      </c>
      <c r="R27" s="44">
        <f t="shared" si="9"/>
        <v>190</v>
      </c>
      <c r="S27" s="44">
        <f t="shared" si="10"/>
        <v>19619</v>
      </c>
      <c r="T27" s="44">
        <f t="shared" si="11"/>
        <v>10140</v>
      </c>
      <c r="U27" s="44">
        <f t="shared" si="12"/>
        <v>27062</v>
      </c>
      <c r="V27" s="44">
        <f t="shared" si="13"/>
        <v>0</v>
      </c>
      <c r="W27" s="52">
        <f t="shared" si="14"/>
        <v>192161</v>
      </c>
      <c r="X27" s="44">
        <f t="shared" si="15"/>
        <v>192161</v>
      </c>
      <c r="Y27" s="40"/>
      <c r="Z27" s="38">
        <v>16308</v>
      </c>
      <c r="AA27" s="38">
        <v>1638</v>
      </c>
      <c r="AB27" s="38">
        <v>10140</v>
      </c>
      <c r="AC27" s="38">
        <v>3245</v>
      </c>
      <c r="AD27" s="38">
        <v>5920</v>
      </c>
      <c r="AE27" s="38">
        <v>6435</v>
      </c>
      <c r="AF27" s="38">
        <v>5159</v>
      </c>
      <c r="AG27" s="38">
        <v>5639</v>
      </c>
      <c r="AH27" s="38">
        <v>190</v>
      </c>
      <c r="AI27" s="38">
        <v>16781</v>
      </c>
      <c r="AJ27" s="38">
        <v>2530</v>
      </c>
      <c r="AK27" s="38">
        <v>63</v>
      </c>
      <c r="AL27" s="38">
        <v>17738</v>
      </c>
      <c r="AM27" s="38">
        <v>3685</v>
      </c>
      <c r="AN27" s="38">
        <v>2699</v>
      </c>
      <c r="AO27" s="38">
        <v>18356</v>
      </c>
      <c r="AP27" s="38">
        <v>9936</v>
      </c>
      <c r="AQ27" s="38">
        <v>14824</v>
      </c>
      <c r="AR27" s="38">
        <v>1753</v>
      </c>
      <c r="AS27" s="38">
        <v>7209</v>
      </c>
      <c r="AT27" s="38">
        <v>11119</v>
      </c>
      <c r="AU27" s="38">
        <v>1291</v>
      </c>
      <c r="AV27" s="38">
        <v>26974</v>
      </c>
      <c r="AW27" s="38">
        <v>2529</v>
      </c>
      <c r="AX27" s="38"/>
      <c r="AY27" s="38">
        <v>192161</v>
      </c>
      <c r="AZ27" s="39">
        <v>0</v>
      </c>
    </row>
    <row r="28" spans="2:52" x14ac:dyDescent="0.15">
      <c r="B28" s="54" t="s">
        <v>269</v>
      </c>
      <c r="C28" s="55" t="s">
        <v>246</v>
      </c>
      <c r="D28" s="1" t="s">
        <v>17</v>
      </c>
      <c r="E28" s="1" t="s">
        <v>85</v>
      </c>
      <c r="F28" s="1" t="s">
        <v>235</v>
      </c>
      <c r="G28" s="1" t="s">
        <v>236</v>
      </c>
      <c r="H28" s="37" t="s">
        <v>205</v>
      </c>
      <c r="I28" s="44">
        <f t="shared" si="0"/>
        <v>54698</v>
      </c>
      <c r="J28" s="44">
        <f t="shared" si="1"/>
        <v>9836</v>
      </c>
      <c r="K28" s="44">
        <f t="shared" si="2"/>
        <v>17697</v>
      </c>
      <c r="L28" s="44">
        <f t="shared" si="3"/>
        <v>22660</v>
      </c>
      <c r="M28" s="44">
        <f t="shared" si="4"/>
        <v>49856</v>
      </c>
      <c r="N28" s="44">
        <f t="shared" si="5"/>
        <v>85456</v>
      </c>
      <c r="O28" s="44">
        <f t="shared" si="6"/>
        <v>11855</v>
      </c>
      <c r="P28" s="44">
        <f t="shared" si="7"/>
        <v>21830</v>
      </c>
      <c r="Q28" s="44">
        <f t="shared" si="8"/>
        <v>5857</v>
      </c>
      <c r="R28" s="44">
        <f t="shared" si="9"/>
        <v>415</v>
      </c>
      <c r="S28" s="44">
        <f t="shared" si="10"/>
        <v>57397</v>
      </c>
      <c r="T28" s="44">
        <f t="shared" si="11"/>
        <v>5513</v>
      </c>
      <c r="U28" s="44">
        <f t="shared" si="12"/>
        <v>50617</v>
      </c>
      <c r="V28" s="44">
        <f t="shared" si="13"/>
        <v>0</v>
      </c>
      <c r="W28" s="52">
        <f t="shared" si="14"/>
        <v>393687</v>
      </c>
      <c r="X28" s="44">
        <f t="shared" si="15"/>
        <v>393687</v>
      </c>
      <c r="Y28" s="40"/>
      <c r="Z28" s="38">
        <v>43542</v>
      </c>
      <c r="AA28" s="38">
        <v>11156</v>
      </c>
      <c r="AB28" s="38">
        <v>5513</v>
      </c>
      <c r="AC28" s="38">
        <v>5181</v>
      </c>
      <c r="AD28" s="38">
        <v>4655</v>
      </c>
      <c r="AE28" s="38">
        <v>17697</v>
      </c>
      <c r="AF28" s="38">
        <v>8325</v>
      </c>
      <c r="AG28" s="38">
        <v>22660</v>
      </c>
      <c r="AH28" s="38">
        <v>415</v>
      </c>
      <c r="AI28" s="38">
        <v>23547</v>
      </c>
      <c r="AJ28" s="38">
        <v>7600</v>
      </c>
      <c r="AK28" s="38">
        <v>252</v>
      </c>
      <c r="AL28" s="38">
        <v>5857</v>
      </c>
      <c r="AM28" s="38">
        <v>4008</v>
      </c>
      <c r="AN28" s="38">
        <v>7847</v>
      </c>
      <c r="AO28" s="38">
        <v>21830</v>
      </c>
      <c r="AP28" s="38">
        <v>9777</v>
      </c>
      <c r="AQ28" s="38">
        <v>28076</v>
      </c>
      <c r="AR28" s="38">
        <v>12003</v>
      </c>
      <c r="AS28" s="38">
        <v>8590</v>
      </c>
      <c r="AT28" s="38">
        <v>40777</v>
      </c>
      <c r="AU28" s="38">
        <v>8030</v>
      </c>
      <c r="AV28" s="38">
        <v>85456</v>
      </c>
      <c r="AW28" s="38">
        <v>10893</v>
      </c>
      <c r="AX28" s="38"/>
      <c r="AY28" s="38">
        <v>393687</v>
      </c>
      <c r="AZ28" s="39">
        <v>0</v>
      </c>
    </row>
    <row r="29" spans="2:52" x14ac:dyDescent="0.15">
      <c r="B29" s="54" t="s">
        <v>270</v>
      </c>
      <c r="C29" s="55" t="s">
        <v>268</v>
      </c>
      <c r="D29" s="1" t="s">
        <v>18</v>
      </c>
      <c r="E29" s="1" t="s">
        <v>86</v>
      </c>
      <c r="F29" s="1" t="s">
        <v>235</v>
      </c>
      <c r="G29" s="1" t="s">
        <v>236</v>
      </c>
      <c r="H29" s="37" t="s">
        <v>206</v>
      </c>
      <c r="I29" s="44">
        <f t="shared" si="0"/>
        <v>66432</v>
      </c>
      <c r="J29" s="44">
        <f t="shared" si="1"/>
        <v>11820</v>
      </c>
      <c r="K29" s="44">
        <f t="shared" si="2"/>
        <v>12956</v>
      </c>
      <c r="L29" s="44">
        <f t="shared" si="3"/>
        <v>12463</v>
      </c>
      <c r="M29" s="44">
        <f t="shared" si="4"/>
        <v>97212</v>
      </c>
      <c r="N29" s="44">
        <f t="shared" si="5"/>
        <v>274542</v>
      </c>
      <c r="O29" s="44">
        <f t="shared" si="6"/>
        <v>40131</v>
      </c>
      <c r="P29" s="44">
        <f t="shared" si="7"/>
        <v>53086</v>
      </c>
      <c r="Q29" s="44">
        <f t="shared" si="8"/>
        <v>24865</v>
      </c>
      <c r="R29" s="44">
        <f t="shared" si="9"/>
        <v>1275</v>
      </c>
      <c r="S29" s="44">
        <f t="shared" si="10"/>
        <v>62125</v>
      </c>
      <c r="T29" s="44">
        <f t="shared" si="11"/>
        <v>21812</v>
      </c>
      <c r="U29" s="44">
        <f t="shared" si="12"/>
        <v>90676</v>
      </c>
      <c r="V29" s="44">
        <f t="shared" si="13"/>
        <v>0</v>
      </c>
      <c r="W29" s="52">
        <f t="shared" si="14"/>
        <v>769395</v>
      </c>
      <c r="X29" s="44">
        <f t="shared" si="15"/>
        <v>769395</v>
      </c>
      <c r="Y29" s="40"/>
      <c r="Z29" s="38">
        <v>62435</v>
      </c>
      <c r="AA29" s="38">
        <v>3997</v>
      </c>
      <c r="AB29" s="38">
        <v>21812</v>
      </c>
      <c r="AC29" s="38">
        <v>4961</v>
      </c>
      <c r="AD29" s="38">
        <v>6859</v>
      </c>
      <c r="AE29" s="38">
        <v>12956</v>
      </c>
      <c r="AF29" s="38">
        <v>16833</v>
      </c>
      <c r="AG29" s="38">
        <v>12463</v>
      </c>
      <c r="AH29" s="38">
        <v>1275</v>
      </c>
      <c r="AI29" s="38">
        <v>51217</v>
      </c>
      <c r="AJ29" s="38">
        <v>11488</v>
      </c>
      <c r="AK29" s="38">
        <v>972</v>
      </c>
      <c r="AL29" s="38">
        <v>24865</v>
      </c>
      <c r="AM29" s="38">
        <v>30274</v>
      </c>
      <c r="AN29" s="38">
        <v>9857</v>
      </c>
      <c r="AO29" s="38">
        <v>53086</v>
      </c>
      <c r="AP29" s="38">
        <v>25437</v>
      </c>
      <c r="AQ29" s="38">
        <v>56937</v>
      </c>
      <c r="AR29" s="38">
        <v>14838</v>
      </c>
      <c r="AS29" s="38">
        <v>6431</v>
      </c>
      <c r="AT29" s="38">
        <v>49183</v>
      </c>
      <c r="AU29" s="38">
        <v>6511</v>
      </c>
      <c r="AV29" s="38">
        <v>274542</v>
      </c>
      <c r="AW29" s="38">
        <v>10166</v>
      </c>
      <c r="AX29" s="38"/>
      <c r="AY29" s="38">
        <v>769395</v>
      </c>
      <c r="AZ29" s="39">
        <v>0</v>
      </c>
    </row>
    <row r="30" spans="2:52" x14ac:dyDescent="0.15">
      <c r="B30" s="54" t="s">
        <v>271</v>
      </c>
      <c r="C30" s="55" t="s">
        <v>268</v>
      </c>
      <c r="D30" s="1" t="s">
        <v>19</v>
      </c>
      <c r="E30" s="1" t="s">
        <v>87</v>
      </c>
      <c r="F30" s="1" t="s">
        <v>235</v>
      </c>
      <c r="G30" s="1" t="s">
        <v>236</v>
      </c>
      <c r="H30" s="37" t="s">
        <v>207</v>
      </c>
      <c r="I30" s="44">
        <f t="shared" si="0"/>
        <v>18429</v>
      </c>
      <c r="J30" s="44">
        <f t="shared" si="1"/>
        <v>3756</v>
      </c>
      <c r="K30" s="44">
        <f t="shared" si="2"/>
        <v>2074</v>
      </c>
      <c r="L30" s="44">
        <f t="shared" si="3"/>
        <v>13259</v>
      </c>
      <c r="M30" s="44">
        <f t="shared" si="4"/>
        <v>22726</v>
      </c>
      <c r="N30" s="44">
        <f t="shared" si="5"/>
        <v>37395</v>
      </c>
      <c r="O30" s="44">
        <f t="shared" si="6"/>
        <v>5747</v>
      </c>
      <c r="P30" s="44">
        <f t="shared" si="7"/>
        <v>13790</v>
      </c>
      <c r="Q30" s="44">
        <f t="shared" si="8"/>
        <v>7850</v>
      </c>
      <c r="R30" s="44">
        <f t="shared" si="9"/>
        <v>1296</v>
      </c>
      <c r="S30" s="44">
        <f t="shared" si="10"/>
        <v>36539</v>
      </c>
      <c r="T30" s="44">
        <f t="shared" si="11"/>
        <v>2887</v>
      </c>
      <c r="U30" s="44">
        <f t="shared" si="12"/>
        <v>22089</v>
      </c>
      <c r="V30" s="44">
        <f t="shared" si="13"/>
        <v>0</v>
      </c>
      <c r="W30" s="52">
        <f t="shared" si="14"/>
        <v>187837</v>
      </c>
      <c r="X30" s="44">
        <f t="shared" si="15"/>
        <v>187837</v>
      </c>
      <c r="Y30" s="40"/>
      <c r="Z30" s="38">
        <v>16562</v>
      </c>
      <c r="AA30" s="38">
        <v>1867</v>
      </c>
      <c r="AB30" s="38">
        <v>2887</v>
      </c>
      <c r="AC30" s="38">
        <v>1976</v>
      </c>
      <c r="AD30" s="38">
        <v>1780</v>
      </c>
      <c r="AE30" s="38">
        <v>2074</v>
      </c>
      <c r="AF30" s="38">
        <v>2117</v>
      </c>
      <c r="AG30" s="38">
        <v>13259</v>
      </c>
      <c r="AH30" s="38">
        <v>1296</v>
      </c>
      <c r="AI30" s="38">
        <v>11209</v>
      </c>
      <c r="AJ30" s="38">
        <v>6538</v>
      </c>
      <c r="AK30" s="38"/>
      <c r="AL30" s="38">
        <v>7850</v>
      </c>
      <c r="AM30" s="38">
        <v>2627</v>
      </c>
      <c r="AN30" s="38">
        <v>3120</v>
      </c>
      <c r="AO30" s="38">
        <v>13790</v>
      </c>
      <c r="AP30" s="38">
        <v>9272</v>
      </c>
      <c r="AQ30" s="38">
        <v>8970</v>
      </c>
      <c r="AR30" s="38">
        <v>4484</v>
      </c>
      <c r="AS30" s="38">
        <v>18822</v>
      </c>
      <c r="AT30" s="38">
        <v>14843</v>
      </c>
      <c r="AU30" s="38">
        <v>2874</v>
      </c>
      <c r="AV30" s="38">
        <v>37395</v>
      </c>
      <c r="AW30" s="38">
        <v>2225</v>
      </c>
      <c r="AX30" s="38"/>
      <c r="AY30" s="38">
        <v>187837</v>
      </c>
      <c r="AZ30" s="39">
        <v>0</v>
      </c>
    </row>
    <row r="31" spans="2:52" x14ac:dyDescent="0.15">
      <c r="B31" s="54" t="s">
        <v>272</v>
      </c>
      <c r="C31" s="55" t="s">
        <v>246</v>
      </c>
      <c r="D31" s="1" t="s">
        <v>20</v>
      </c>
      <c r="E31" s="1" t="s">
        <v>88</v>
      </c>
      <c r="F31" s="1" t="s">
        <v>235</v>
      </c>
      <c r="G31" s="1" t="s">
        <v>236</v>
      </c>
      <c r="H31" s="37" t="s">
        <v>208</v>
      </c>
      <c r="I31" s="44">
        <f t="shared" si="0"/>
        <v>10268</v>
      </c>
      <c r="J31" s="44">
        <f t="shared" si="1"/>
        <v>2560</v>
      </c>
      <c r="K31" s="44">
        <f t="shared" si="2"/>
        <v>3487</v>
      </c>
      <c r="L31" s="44">
        <f t="shared" si="3"/>
        <v>6395</v>
      </c>
      <c r="M31" s="44">
        <f t="shared" si="4"/>
        <v>25418</v>
      </c>
      <c r="N31" s="44">
        <f t="shared" si="5"/>
        <v>11433</v>
      </c>
      <c r="O31" s="44">
        <f t="shared" si="6"/>
        <v>3780</v>
      </c>
      <c r="P31" s="44">
        <f t="shared" si="7"/>
        <v>10302</v>
      </c>
      <c r="Q31" s="44">
        <f t="shared" si="8"/>
        <v>7069</v>
      </c>
      <c r="R31" s="44">
        <f t="shared" si="9"/>
        <v>190</v>
      </c>
      <c r="S31" s="44">
        <f t="shared" si="10"/>
        <v>32614</v>
      </c>
      <c r="T31" s="44">
        <f t="shared" si="11"/>
        <v>7176</v>
      </c>
      <c r="U31" s="44">
        <f t="shared" si="12"/>
        <v>23892</v>
      </c>
      <c r="V31" s="44">
        <f t="shared" si="13"/>
        <v>0</v>
      </c>
      <c r="W31" s="52">
        <f t="shared" si="14"/>
        <v>144584</v>
      </c>
      <c r="X31" s="44">
        <f t="shared" si="15"/>
        <v>144584</v>
      </c>
      <c r="Y31" s="40"/>
      <c r="Z31" s="38">
        <v>9088</v>
      </c>
      <c r="AA31" s="38">
        <v>1180</v>
      </c>
      <c r="AB31" s="38">
        <v>7176</v>
      </c>
      <c r="AC31" s="38">
        <v>799</v>
      </c>
      <c r="AD31" s="38">
        <v>1761</v>
      </c>
      <c r="AE31" s="38">
        <v>3487</v>
      </c>
      <c r="AF31" s="38">
        <v>3553</v>
      </c>
      <c r="AG31" s="38">
        <v>6395</v>
      </c>
      <c r="AH31" s="38">
        <v>190</v>
      </c>
      <c r="AI31" s="38">
        <v>15189</v>
      </c>
      <c r="AJ31" s="38">
        <v>2124</v>
      </c>
      <c r="AK31" s="38">
        <v>50</v>
      </c>
      <c r="AL31" s="38">
        <v>7069</v>
      </c>
      <c r="AM31" s="38">
        <v>1629</v>
      </c>
      <c r="AN31" s="38">
        <v>2151</v>
      </c>
      <c r="AO31" s="38">
        <v>10302</v>
      </c>
      <c r="AP31" s="38">
        <v>11043</v>
      </c>
      <c r="AQ31" s="38">
        <v>11400</v>
      </c>
      <c r="AR31" s="38">
        <v>2975</v>
      </c>
      <c r="AS31" s="38">
        <v>14245</v>
      </c>
      <c r="AT31" s="38">
        <v>16693</v>
      </c>
      <c r="AU31" s="38">
        <v>1676</v>
      </c>
      <c r="AV31" s="38">
        <v>11433</v>
      </c>
      <c r="AW31" s="38">
        <v>2976</v>
      </c>
      <c r="AX31" s="38"/>
      <c r="AY31" s="38">
        <v>144584</v>
      </c>
      <c r="AZ31" s="39">
        <v>0</v>
      </c>
    </row>
    <row r="32" spans="2:52" x14ac:dyDescent="0.15">
      <c r="B32" s="54" t="s">
        <v>273</v>
      </c>
      <c r="C32" s="55" t="s">
        <v>274</v>
      </c>
      <c r="D32" s="1" t="s">
        <v>21</v>
      </c>
      <c r="E32" s="1" t="s">
        <v>89</v>
      </c>
      <c r="F32" s="1" t="s">
        <v>235</v>
      </c>
      <c r="G32" s="1" t="s">
        <v>236</v>
      </c>
      <c r="H32" s="37" t="s">
        <v>209</v>
      </c>
      <c r="I32" s="44">
        <f t="shared" si="0"/>
        <v>22451</v>
      </c>
      <c r="J32" s="44">
        <f t="shared" si="1"/>
        <v>2976</v>
      </c>
      <c r="K32" s="44">
        <f t="shared" si="2"/>
        <v>4095</v>
      </c>
      <c r="L32" s="44">
        <f t="shared" si="3"/>
        <v>5041</v>
      </c>
      <c r="M32" s="44">
        <f t="shared" si="4"/>
        <v>25721</v>
      </c>
      <c r="N32" s="44">
        <f t="shared" si="5"/>
        <v>8038</v>
      </c>
      <c r="O32" s="44">
        <f t="shared" si="6"/>
        <v>3069</v>
      </c>
      <c r="P32" s="44">
        <f t="shared" si="7"/>
        <v>7922</v>
      </c>
      <c r="Q32" s="44">
        <f t="shared" si="8"/>
        <v>3901</v>
      </c>
      <c r="R32" s="44">
        <f t="shared" si="9"/>
        <v>213</v>
      </c>
      <c r="S32" s="44">
        <f t="shared" si="10"/>
        <v>23567</v>
      </c>
      <c r="T32" s="44">
        <f t="shared" si="11"/>
        <v>9902</v>
      </c>
      <c r="U32" s="44">
        <f t="shared" si="12"/>
        <v>17120</v>
      </c>
      <c r="V32" s="44">
        <f t="shared" si="13"/>
        <v>0</v>
      </c>
      <c r="W32" s="52">
        <f t="shared" si="14"/>
        <v>134016</v>
      </c>
      <c r="X32" s="44">
        <f t="shared" si="15"/>
        <v>134016</v>
      </c>
      <c r="Y32" s="40"/>
      <c r="Z32" s="38">
        <v>18613</v>
      </c>
      <c r="AA32" s="38">
        <v>3838</v>
      </c>
      <c r="AB32" s="38">
        <v>9902</v>
      </c>
      <c r="AC32" s="38">
        <v>1550</v>
      </c>
      <c r="AD32" s="38">
        <v>1426</v>
      </c>
      <c r="AE32" s="38">
        <v>4095</v>
      </c>
      <c r="AF32" s="38">
        <v>8318</v>
      </c>
      <c r="AG32" s="38">
        <v>5041</v>
      </c>
      <c r="AH32" s="38">
        <v>213</v>
      </c>
      <c r="AI32" s="38">
        <v>5113</v>
      </c>
      <c r="AJ32" s="38">
        <v>463</v>
      </c>
      <c r="AK32" s="38">
        <v>409</v>
      </c>
      <c r="AL32" s="38">
        <v>3901</v>
      </c>
      <c r="AM32" s="38">
        <v>1505</v>
      </c>
      <c r="AN32" s="38">
        <v>1564</v>
      </c>
      <c r="AO32" s="38">
        <v>7922</v>
      </c>
      <c r="AP32" s="38">
        <v>4210</v>
      </c>
      <c r="AQ32" s="38">
        <v>11965</v>
      </c>
      <c r="AR32" s="38">
        <v>9546</v>
      </c>
      <c r="AS32" s="38">
        <v>8850</v>
      </c>
      <c r="AT32" s="38">
        <v>12266</v>
      </c>
      <c r="AU32" s="38">
        <v>2451</v>
      </c>
      <c r="AV32" s="38">
        <v>8038</v>
      </c>
      <c r="AW32" s="38">
        <v>2817</v>
      </c>
      <c r="AX32" s="38"/>
      <c r="AY32" s="38">
        <v>134016</v>
      </c>
      <c r="AZ32" s="39">
        <v>0</v>
      </c>
    </row>
    <row r="33" spans="2:52" x14ac:dyDescent="0.15">
      <c r="B33" s="54" t="s">
        <v>275</v>
      </c>
      <c r="C33" s="55" t="s">
        <v>274</v>
      </c>
      <c r="D33" s="1" t="s">
        <v>22</v>
      </c>
      <c r="E33" s="1" t="s">
        <v>90</v>
      </c>
      <c r="F33" s="1" t="s">
        <v>235</v>
      </c>
      <c r="G33" s="1" t="s">
        <v>236</v>
      </c>
      <c r="H33" s="37" t="s">
        <v>210</v>
      </c>
      <c r="I33" s="44">
        <f t="shared" si="0"/>
        <v>50123</v>
      </c>
      <c r="J33" s="44">
        <f t="shared" si="1"/>
        <v>13827</v>
      </c>
      <c r="K33" s="44">
        <f t="shared" si="2"/>
        <v>13790</v>
      </c>
      <c r="L33" s="44">
        <f t="shared" si="3"/>
        <v>31911</v>
      </c>
      <c r="M33" s="44">
        <f t="shared" si="4"/>
        <v>83290</v>
      </c>
      <c r="N33" s="44">
        <f t="shared" si="5"/>
        <v>23556</v>
      </c>
      <c r="O33" s="44">
        <f t="shared" si="6"/>
        <v>30088</v>
      </c>
      <c r="P33" s="44">
        <f t="shared" si="7"/>
        <v>63035</v>
      </c>
      <c r="Q33" s="44">
        <f t="shared" si="8"/>
        <v>7080</v>
      </c>
      <c r="R33" s="44">
        <f t="shared" si="9"/>
        <v>1674</v>
      </c>
      <c r="S33" s="44">
        <f t="shared" si="10"/>
        <v>41870</v>
      </c>
      <c r="T33" s="44">
        <f t="shared" si="11"/>
        <v>18398</v>
      </c>
      <c r="U33" s="44">
        <f t="shared" si="12"/>
        <v>76376</v>
      </c>
      <c r="V33" s="44">
        <f t="shared" si="13"/>
        <v>0</v>
      </c>
      <c r="W33" s="52">
        <f t="shared" si="14"/>
        <v>455018</v>
      </c>
      <c r="X33" s="44">
        <f t="shared" si="15"/>
        <v>455018</v>
      </c>
      <c r="Y33" s="40"/>
      <c r="Z33" s="38">
        <v>48550</v>
      </c>
      <c r="AA33" s="38">
        <v>1573</v>
      </c>
      <c r="AB33" s="38">
        <v>18398</v>
      </c>
      <c r="AC33" s="38">
        <v>3681</v>
      </c>
      <c r="AD33" s="38">
        <v>10146</v>
      </c>
      <c r="AE33" s="38">
        <v>13790</v>
      </c>
      <c r="AF33" s="38">
        <v>26716</v>
      </c>
      <c r="AG33" s="38">
        <v>31911</v>
      </c>
      <c r="AH33" s="38">
        <v>1674</v>
      </c>
      <c r="AI33" s="38">
        <v>30715</v>
      </c>
      <c r="AJ33" s="38">
        <v>6191</v>
      </c>
      <c r="AK33" s="38">
        <v>1999</v>
      </c>
      <c r="AL33" s="38">
        <v>7080</v>
      </c>
      <c r="AM33" s="38">
        <v>19637</v>
      </c>
      <c r="AN33" s="38">
        <v>10451</v>
      </c>
      <c r="AO33" s="38">
        <v>63035</v>
      </c>
      <c r="AP33" s="38">
        <v>31173</v>
      </c>
      <c r="AQ33" s="38">
        <v>44692</v>
      </c>
      <c r="AR33" s="38">
        <v>7425</v>
      </c>
      <c r="AS33" s="38">
        <v>9610</v>
      </c>
      <c r="AT33" s="38">
        <v>26689</v>
      </c>
      <c r="AU33" s="38">
        <v>5571</v>
      </c>
      <c r="AV33" s="38">
        <v>23556</v>
      </c>
      <c r="AW33" s="38">
        <v>10755</v>
      </c>
      <c r="AX33" s="38"/>
      <c r="AY33" s="38">
        <v>455018</v>
      </c>
      <c r="AZ33" s="39">
        <v>0</v>
      </c>
    </row>
    <row r="34" spans="2:52" x14ac:dyDescent="0.15">
      <c r="B34" s="54" t="s">
        <v>276</v>
      </c>
      <c r="C34" s="55" t="s">
        <v>274</v>
      </c>
      <c r="D34" s="1" t="s">
        <v>23</v>
      </c>
      <c r="E34" s="1" t="s">
        <v>91</v>
      </c>
      <c r="F34" s="1" t="s">
        <v>235</v>
      </c>
      <c r="G34" s="1" t="s">
        <v>236</v>
      </c>
      <c r="H34" s="37" t="s">
        <v>211</v>
      </c>
      <c r="I34" s="44">
        <f t="shared" si="0"/>
        <v>63230</v>
      </c>
      <c r="J34" s="44">
        <f t="shared" si="1"/>
        <v>5029</v>
      </c>
      <c r="K34" s="44">
        <f t="shared" si="2"/>
        <v>7949</v>
      </c>
      <c r="L34" s="44">
        <f t="shared" si="3"/>
        <v>20547</v>
      </c>
      <c r="M34" s="44">
        <f t="shared" si="4"/>
        <v>59735</v>
      </c>
      <c r="N34" s="44">
        <f t="shared" si="5"/>
        <v>27097</v>
      </c>
      <c r="O34" s="44">
        <f t="shared" si="6"/>
        <v>24668</v>
      </c>
      <c r="P34" s="44">
        <f t="shared" si="7"/>
        <v>29189</v>
      </c>
      <c r="Q34" s="44">
        <f t="shared" si="8"/>
        <v>8786</v>
      </c>
      <c r="R34" s="44">
        <f t="shared" si="9"/>
        <v>1118</v>
      </c>
      <c r="S34" s="44">
        <f t="shared" si="10"/>
        <v>55970</v>
      </c>
      <c r="T34" s="44">
        <f t="shared" si="11"/>
        <v>8088</v>
      </c>
      <c r="U34" s="44">
        <f t="shared" si="12"/>
        <v>38281</v>
      </c>
      <c r="V34" s="44">
        <f t="shared" si="13"/>
        <v>0</v>
      </c>
      <c r="W34" s="52">
        <f t="shared" si="14"/>
        <v>349687</v>
      </c>
      <c r="X34" s="44">
        <f t="shared" si="15"/>
        <v>349687</v>
      </c>
      <c r="Y34" s="40"/>
      <c r="Z34" s="38">
        <v>57485</v>
      </c>
      <c r="AA34" s="38">
        <v>5745</v>
      </c>
      <c r="AB34" s="38">
        <v>8088</v>
      </c>
      <c r="AC34" s="38">
        <v>2532</v>
      </c>
      <c r="AD34" s="38">
        <v>2497</v>
      </c>
      <c r="AE34" s="38">
        <v>7949</v>
      </c>
      <c r="AF34" s="38">
        <v>7180</v>
      </c>
      <c r="AG34" s="38">
        <v>20547</v>
      </c>
      <c r="AH34" s="38">
        <v>1118</v>
      </c>
      <c r="AI34" s="38">
        <v>13443</v>
      </c>
      <c r="AJ34" s="38">
        <v>6158</v>
      </c>
      <c r="AK34" s="38">
        <v>3950</v>
      </c>
      <c r="AL34" s="38">
        <v>8786</v>
      </c>
      <c r="AM34" s="38">
        <v>18576</v>
      </c>
      <c r="AN34" s="38">
        <v>6092</v>
      </c>
      <c r="AO34" s="38">
        <v>29189</v>
      </c>
      <c r="AP34" s="38">
        <v>26280</v>
      </c>
      <c r="AQ34" s="38">
        <v>25903</v>
      </c>
      <c r="AR34" s="38">
        <v>7552</v>
      </c>
      <c r="AS34" s="38">
        <v>11403</v>
      </c>
      <c r="AT34" s="38">
        <v>34714</v>
      </c>
      <c r="AU34" s="38">
        <v>9853</v>
      </c>
      <c r="AV34" s="38">
        <v>27097</v>
      </c>
      <c r="AW34" s="38">
        <v>7550</v>
      </c>
      <c r="AX34" s="38"/>
      <c r="AY34" s="38">
        <v>349687</v>
      </c>
      <c r="AZ34" s="39">
        <v>0</v>
      </c>
    </row>
    <row r="35" spans="2:52" x14ac:dyDescent="0.15">
      <c r="B35" s="54" t="s">
        <v>277</v>
      </c>
      <c r="C35" s="55" t="s">
        <v>274</v>
      </c>
      <c r="D35" s="1" t="s">
        <v>24</v>
      </c>
      <c r="E35" s="1" t="s">
        <v>92</v>
      </c>
      <c r="F35" s="1" t="s">
        <v>235</v>
      </c>
      <c r="G35" s="1" t="s">
        <v>236</v>
      </c>
      <c r="H35" s="37" t="s">
        <v>212</v>
      </c>
      <c r="I35" s="44">
        <f t="shared" si="0"/>
        <v>9897</v>
      </c>
      <c r="J35" s="44">
        <f t="shared" si="1"/>
        <v>3087</v>
      </c>
      <c r="K35" s="44">
        <f t="shared" si="2"/>
        <v>2126</v>
      </c>
      <c r="L35" s="44">
        <f t="shared" si="3"/>
        <v>3354</v>
      </c>
      <c r="M35" s="44">
        <f t="shared" si="4"/>
        <v>8544</v>
      </c>
      <c r="N35" s="44">
        <f t="shared" si="5"/>
        <v>3652</v>
      </c>
      <c r="O35" s="44">
        <f t="shared" si="6"/>
        <v>1410</v>
      </c>
      <c r="P35" s="44">
        <f t="shared" si="7"/>
        <v>4344</v>
      </c>
      <c r="Q35" s="44">
        <f t="shared" si="8"/>
        <v>1332</v>
      </c>
      <c r="R35" s="44">
        <f t="shared" si="9"/>
        <v>121</v>
      </c>
      <c r="S35" s="44">
        <f t="shared" si="10"/>
        <v>4103</v>
      </c>
      <c r="T35" s="44">
        <f t="shared" si="11"/>
        <v>5582</v>
      </c>
      <c r="U35" s="44">
        <f t="shared" si="12"/>
        <v>15198</v>
      </c>
      <c r="V35" s="44">
        <f t="shared" si="13"/>
        <v>0</v>
      </c>
      <c r="W35" s="52">
        <f t="shared" si="14"/>
        <v>62750</v>
      </c>
      <c r="X35" s="44">
        <f t="shared" si="15"/>
        <v>62750</v>
      </c>
      <c r="Y35" s="40"/>
      <c r="Z35" s="38">
        <v>9276</v>
      </c>
      <c r="AA35" s="38">
        <v>621</v>
      </c>
      <c r="AB35" s="38">
        <v>5582</v>
      </c>
      <c r="AC35" s="38">
        <v>2026</v>
      </c>
      <c r="AD35" s="38">
        <v>1061</v>
      </c>
      <c r="AE35" s="38">
        <v>2126</v>
      </c>
      <c r="AF35" s="38">
        <v>2972</v>
      </c>
      <c r="AG35" s="38">
        <v>3354</v>
      </c>
      <c r="AH35" s="38">
        <v>121</v>
      </c>
      <c r="AI35" s="38">
        <v>6682</v>
      </c>
      <c r="AJ35" s="38">
        <v>2631</v>
      </c>
      <c r="AK35" s="38">
        <v>379</v>
      </c>
      <c r="AL35" s="38">
        <v>1332</v>
      </c>
      <c r="AM35" s="38">
        <v>755</v>
      </c>
      <c r="AN35" s="38">
        <v>655</v>
      </c>
      <c r="AO35" s="38">
        <v>4344</v>
      </c>
      <c r="AP35" s="38">
        <v>2045</v>
      </c>
      <c r="AQ35" s="38">
        <v>3619</v>
      </c>
      <c r="AR35" s="38">
        <v>2880</v>
      </c>
      <c r="AS35" s="38">
        <v>1554</v>
      </c>
      <c r="AT35" s="38">
        <v>2423</v>
      </c>
      <c r="AU35" s="38">
        <v>126</v>
      </c>
      <c r="AV35" s="38">
        <v>3652</v>
      </c>
      <c r="AW35" s="38">
        <v>2534</v>
      </c>
      <c r="AX35" s="38"/>
      <c r="AY35" s="38">
        <v>62750</v>
      </c>
      <c r="AZ35" s="39">
        <v>0</v>
      </c>
    </row>
    <row r="36" spans="2:52" x14ac:dyDescent="0.15">
      <c r="B36" s="54" t="s">
        <v>278</v>
      </c>
      <c r="C36" s="55" t="s">
        <v>246</v>
      </c>
      <c r="D36" s="1" t="s">
        <v>25</v>
      </c>
      <c r="E36" s="1" t="s">
        <v>93</v>
      </c>
      <c r="F36" s="1" t="s">
        <v>235</v>
      </c>
      <c r="G36" s="1" t="s">
        <v>236</v>
      </c>
      <c r="H36" s="37" t="s">
        <v>213</v>
      </c>
      <c r="I36" s="44">
        <f t="shared" si="0"/>
        <v>10199</v>
      </c>
      <c r="J36" s="44">
        <f t="shared" si="1"/>
        <v>2747</v>
      </c>
      <c r="K36" s="44">
        <f t="shared" si="2"/>
        <v>1138</v>
      </c>
      <c r="L36" s="44">
        <f t="shared" si="3"/>
        <v>4876</v>
      </c>
      <c r="M36" s="44">
        <f t="shared" si="4"/>
        <v>7859</v>
      </c>
      <c r="N36" s="44">
        <f t="shared" si="5"/>
        <v>684</v>
      </c>
      <c r="O36" s="44">
        <f t="shared" si="6"/>
        <v>4228</v>
      </c>
      <c r="P36" s="44">
        <f t="shared" si="7"/>
        <v>3676</v>
      </c>
      <c r="Q36" s="44">
        <f t="shared" si="8"/>
        <v>1463</v>
      </c>
      <c r="R36" s="44">
        <f t="shared" si="9"/>
        <v>934</v>
      </c>
      <c r="S36" s="44">
        <f t="shared" si="10"/>
        <v>2537</v>
      </c>
      <c r="T36" s="44">
        <f t="shared" si="11"/>
        <v>4534</v>
      </c>
      <c r="U36" s="44">
        <f t="shared" si="12"/>
        <v>5306</v>
      </c>
      <c r="V36" s="44">
        <f t="shared" si="13"/>
        <v>0</v>
      </c>
      <c r="W36" s="52">
        <f t="shared" si="14"/>
        <v>50181</v>
      </c>
      <c r="X36" s="44">
        <f t="shared" si="15"/>
        <v>50181</v>
      </c>
      <c r="Y36" s="40"/>
      <c r="Z36" s="38">
        <v>8853</v>
      </c>
      <c r="AA36" s="38">
        <v>1346</v>
      </c>
      <c r="AB36" s="38">
        <v>4534</v>
      </c>
      <c r="AC36" s="38">
        <v>1371</v>
      </c>
      <c r="AD36" s="38">
        <v>1376</v>
      </c>
      <c r="AE36" s="38">
        <v>1138</v>
      </c>
      <c r="AF36" s="38">
        <v>1024</v>
      </c>
      <c r="AG36" s="38">
        <v>4876</v>
      </c>
      <c r="AH36" s="38">
        <v>934</v>
      </c>
      <c r="AI36" s="38">
        <v>1763</v>
      </c>
      <c r="AJ36" s="38">
        <v>954</v>
      </c>
      <c r="AK36" s="38">
        <v>113</v>
      </c>
      <c r="AL36" s="38">
        <v>1463</v>
      </c>
      <c r="AM36" s="38">
        <v>3856</v>
      </c>
      <c r="AN36" s="38">
        <v>372</v>
      </c>
      <c r="AO36" s="38">
        <v>3676</v>
      </c>
      <c r="AP36" s="38">
        <v>2950</v>
      </c>
      <c r="AQ36" s="38">
        <v>3895</v>
      </c>
      <c r="AR36" s="38">
        <v>1014</v>
      </c>
      <c r="AS36" s="38">
        <v>959</v>
      </c>
      <c r="AT36" s="38">
        <v>1246</v>
      </c>
      <c r="AU36" s="38">
        <v>332</v>
      </c>
      <c r="AV36" s="38">
        <v>684</v>
      </c>
      <c r="AW36" s="38">
        <v>1452</v>
      </c>
      <c r="AX36" s="38"/>
      <c r="AY36" s="38">
        <v>50181</v>
      </c>
      <c r="AZ36" s="39">
        <v>0</v>
      </c>
    </row>
    <row r="37" spans="2:52" x14ac:dyDescent="0.15">
      <c r="B37" s="54" t="s">
        <v>279</v>
      </c>
      <c r="C37" s="55" t="s">
        <v>246</v>
      </c>
      <c r="D37" s="1" t="s">
        <v>26</v>
      </c>
      <c r="E37" s="1" t="s">
        <v>94</v>
      </c>
      <c r="F37" s="1" t="s">
        <v>235</v>
      </c>
      <c r="G37" s="1" t="s">
        <v>236</v>
      </c>
      <c r="H37" s="37" t="s">
        <v>214</v>
      </c>
      <c r="I37" s="44">
        <f t="shared" si="0"/>
        <v>7899</v>
      </c>
      <c r="J37" s="44">
        <f t="shared" si="1"/>
        <v>987</v>
      </c>
      <c r="K37" s="44">
        <f t="shared" si="2"/>
        <v>1749</v>
      </c>
      <c r="L37" s="44">
        <f t="shared" si="3"/>
        <v>58</v>
      </c>
      <c r="M37" s="44">
        <f t="shared" si="4"/>
        <v>1925</v>
      </c>
      <c r="N37" s="44">
        <f t="shared" si="5"/>
        <v>763</v>
      </c>
      <c r="O37" s="44">
        <f t="shared" si="6"/>
        <v>717</v>
      </c>
      <c r="P37" s="44">
        <f t="shared" si="7"/>
        <v>2001</v>
      </c>
      <c r="Q37" s="44">
        <f t="shared" si="8"/>
        <v>482</v>
      </c>
      <c r="R37" s="44">
        <f t="shared" si="9"/>
        <v>60</v>
      </c>
      <c r="S37" s="44">
        <f t="shared" si="10"/>
        <v>9146</v>
      </c>
      <c r="T37" s="44">
        <f t="shared" si="11"/>
        <v>2724</v>
      </c>
      <c r="U37" s="44">
        <f t="shared" si="12"/>
        <v>2432</v>
      </c>
      <c r="V37" s="44">
        <f t="shared" si="13"/>
        <v>0</v>
      </c>
      <c r="W37" s="52">
        <f t="shared" si="14"/>
        <v>30943</v>
      </c>
      <c r="X37" s="44">
        <f t="shared" si="15"/>
        <v>30943</v>
      </c>
      <c r="Y37" s="40"/>
      <c r="Z37" s="38">
        <v>7266</v>
      </c>
      <c r="AA37" s="38">
        <v>633</v>
      </c>
      <c r="AB37" s="38">
        <v>2724</v>
      </c>
      <c r="AC37" s="38">
        <v>757</v>
      </c>
      <c r="AD37" s="38">
        <v>230</v>
      </c>
      <c r="AE37" s="38">
        <v>1749</v>
      </c>
      <c r="AF37" s="38">
        <v>751</v>
      </c>
      <c r="AG37" s="38">
        <v>58</v>
      </c>
      <c r="AH37" s="38">
        <v>60</v>
      </c>
      <c r="AI37" s="38">
        <v>981</v>
      </c>
      <c r="AJ37" s="38">
        <v>163</v>
      </c>
      <c r="AK37" s="38">
        <v>271</v>
      </c>
      <c r="AL37" s="38">
        <v>482</v>
      </c>
      <c r="AM37" s="38">
        <v>647</v>
      </c>
      <c r="AN37" s="38">
        <v>70</v>
      </c>
      <c r="AO37" s="38">
        <v>2001</v>
      </c>
      <c r="AP37" s="38">
        <v>313</v>
      </c>
      <c r="AQ37" s="38">
        <v>1146</v>
      </c>
      <c r="AR37" s="38">
        <v>466</v>
      </c>
      <c r="AS37" s="38">
        <v>5101</v>
      </c>
      <c r="AT37" s="38">
        <v>3575</v>
      </c>
      <c r="AU37" s="38">
        <v>470</v>
      </c>
      <c r="AV37" s="38">
        <v>763</v>
      </c>
      <c r="AW37" s="38">
        <v>266</v>
      </c>
      <c r="AX37" s="38"/>
      <c r="AY37" s="38">
        <v>30943</v>
      </c>
      <c r="AZ37" s="39">
        <v>0</v>
      </c>
    </row>
    <row r="38" spans="2:52" x14ac:dyDescent="0.15">
      <c r="B38" s="54" t="s">
        <v>280</v>
      </c>
      <c r="C38" s="55" t="s">
        <v>246</v>
      </c>
      <c r="D38" s="1" t="s">
        <v>27</v>
      </c>
      <c r="E38" s="1" t="s">
        <v>95</v>
      </c>
      <c r="F38" s="1" t="s">
        <v>235</v>
      </c>
      <c r="G38" s="1" t="s">
        <v>236</v>
      </c>
      <c r="H38" s="37" t="s">
        <v>215</v>
      </c>
      <c r="I38" s="44">
        <f t="shared" si="0"/>
        <v>7028</v>
      </c>
      <c r="J38" s="44">
        <f t="shared" si="1"/>
        <v>1599</v>
      </c>
      <c r="K38" s="44">
        <f t="shared" si="2"/>
        <v>1339</v>
      </c>
      <c r="L38" s="44">
        <f t="shared" si="3"/>
        <v>738</v>
      </c>
      <c r="M38" s="44">
        <f t="shared" si="4"/>
        <v>4706</v>
      </c>
      <c r="N38" s="44">
        <f t="shared" si="5"/>
        <v>2761</v>
      </c>
      <c r="O38" s="44">
        <f t="shared" si="6"/>
        <v>4568</v>
      </c>
      <c r="P38" s="44">
        <f t="shared" si="7"/>
        <v>1839</v>
      </c>
      <c r="Q38" s="44">
        <f t="shared" si="8"/>
        <v>1897</v>
      </c>
      <c r="R38" s="44">
        <f t="shared" si="9"/>
        <v>59</v>
      </c>
      <c r="S38" s="44">
        <f t="shared" si="10"/>
        <v>8171</v>
      </c>
      <c r="T38" s="44">
        <f t="shared" si="11"/>
        <v>3331</v>
      </c>
      <c r="U38" s="44">
        <f t="shared" si="12"/>
        <v>2923</v>
      </c>
      <c r="V38" s="44">
        <f t="shared" si="13"/>
        <v>0</v>
      </c>
      <c r="W38" s="52">
        <f t="shared" si="14"/>
        <v>40959</v>
      </c>
      <c r="X38" s="44">
        <f t="shared" si="15"/>
        <v>40959</v>
      </c>
      <c r="Y38" s="40"/>
      <c r="Z38" s="38">
        <v>6221</v>
      </c>
      <c r="AA38" s="38">
        <v>807</v>
      </c>
      <c r="AB38" s="38">
        <v>3331</v>
      </c>
      <c r="AC38" s="38">
        <v>1075</v>
      </c>
      <c r="AD38" s="38">
        <v>524</v>
      </c>
      <c r="AE38" s="38">
        <v>1339</v>
      </c>
      <c r="AF38" s="38">
        <v>827</v>
      </c>
      <c r="AG38" s="38">
        <v>738</v>
      </c>
      <c r="AH38" s="38">
        <v>59</v>
      </c>
      <c r="AI38" s="38">
        <v>1026</v>
      </c>
      <c r="AJ38" s="38">
        <v>650</v>
      </c>
      <c r="AK38" s="38">
        <v>99</v>
      </c>
      <c r="AL38" s="38">
        <v>1897</v>
      </c>
      <c r="AM38" s="38">
        <v>4145</v>
      </c>
      <c r="AN38" s="38">
        <v>423</v>
      </c>
      <c r="AO38" s="38">
        <v>1839</v>
      </c>
      <c r="AP38" s="38">
        <v>1307</v>
      </c>
      <c r="AQ38" s="38">
        <v>2591</v>
      </c>
      <c r="AR38" s="38">
        <v>808</v>
      </c>
      <c r="AS38" s="38">
        <v>5182</v>
      </c>
      <c r="AT38" s="38">
        <v>1860</v>
      </c>
      <c r="AU38" s="38">
        <v>1129</v>
      </c>
      <c r="AV38" s="38">
        <v>2761</v>
      </c>
      <c r="AW38" s="38">
        <v>321</v>
      </c>
      <c r="AX38" s="38"/>
      <c r="AY38" s="38">
        <v>40959</v>
      </c>
      <c r="AZ38" s="39">
        <v>0</v>
      </c>
    </row>
    <row r="39" spans="2:52" x14ac:dyDescent="0.15">
      <c r="B39" s="54" t="s">
        <v>281</v>
      </c>
      <c r="C39" s="55" t="s">
        <v>246</v>
      </c>
      <c r="D39" s="1" t="s">
        <v>96</v>
      </c>
      <c r="E39" s="1" t="s">
        <v>97</v>
      </c>
      <c r="F39" s="1" t="s">
        <v>235</v>
      </c>
      <c r="G39" s="1" t="s">
        <v>236</v>
      </c>
      <c r="H39" s="37" t="s">
        <v>216</v>
      </c>
      <c r="I39" s="44">
        <f t="shared" si="0"/>
        <v>19161</v>
      </c>
      <c r="J39" s="44">
        <f t="shared" si="1"/>
        <v>3359</v>
      </c>
      <c r="K39" s="44">
        <f t="shared" si="2"/>
        <v>2848</v>
      </c>
      <c r="L39" s="44">
        <f t="shared" si="3"/>
        <v>10443</v>
      </c>
      <c r="M39" s="44">
        <f t="shared" si="4"/>
        <v>15270</v>
      </c>
      <c r="N39" s="44">
        <f t="shared" si="5"/>
        <v>19649</v>
      </c>
      <c r="O39" s="44">
        <f t="shared" si="6"/>
        <v>9988</v>
      </c>
      <c r="P39" s="44">
        <f t="shared" si="7"/>
        <v>7881</v>
      </c>
      <c r="Q39" s="44">
        <f t="shared" si="8"/>
        <v>6317</v>
      </c>
      <c r="R39" s="44">
        <f t="shared" si="9"/>
        <v>1136</v>
      </c>
      <c r="S39" s="44">
        <f t="shared" si="10"/>
        <v>13171</v>
      </c>
      <c r="T39" s="44">
        <f t="shared" si="11"/>
        <v>14627</v>
      </c>
      <c r="U39" s="44">
        <f t="shared" si="12"/>
        <v>18753</v>
      </c>
      <c r="V39" s="44">
        <f t="shared" si="13"/>
        <v>0</v>
      </c>
      <c r="W39" s="52">
        <f t="shared" si="14"/>
        <v>142603</v>
      </c>
      <c r="X39" s="44">
        <f t="shared" si="15"/>
        <v>142603</v>
      </c>
      <c r="Y39" s="40"/>
      <c r="Z39" s="38">
        <v>17674</v>
      </c>
      <c r="AA39" s="38">
        <v>1487</v>
      </c>
      <c r="AB39" s="38">
        <v>14627</v>
      </c>
      <c r="AC39" s="38">
        <v>1990</v>
      </c>
      <c r="AD39" s="38">
        <v>1369</v>
      </c>
      <c r="AE39" s="38">
        <v>2848</v>
      </c>
      <c r="AF39" s="38">
        <v>5367</v>
      </c>
      <c r="AG39" s="38">
        <v>10443</v>
      </c>
      <c r="AH39" s="38">
        <v>1136</v>
      </c>
      <c r="AI39" s="38">
        <v>7344</v>
      </c>
      <c r="AJ39" s="38">
        <v>4209</v>
      </c>
      <c r="AK39" s="38">
        <v>62</v>
      </c>
      <c r="AL39" s="38">
        <v>6317</v>
      </c>
      <c r="AM39" s="38">
        <v>8260</v>
      </c>
      <c r="AN39" s="38">
        <v>1728</v>
      </c>
      <c r="AO39" s="38">
        <v>7881</v>
      </c>
      <c r="AP39" s="38">
        <v>5249</v>
      </c>
      <c r="AQ39" s="38">
        <v>9155</v>
      </c>
      <c r="AR39" s="38">
        <v>866</v>
      </c>
      <c r="AS39" s="38">
        <v>6360</v>
      </c>
      <c r="AT39" s="38">
        <v>5159</v>
      </c>
      <c r="AU39" s="38">
        <v>1652</v>
      </c>
      <c r="AV39" s="38">
        <v>19649</v>
      </c>
      <c r="AW39" s="38">
        <v>1771</v>
      </c>
      <c r="AX39" s="38"/>
      <c r="AY39" s="38">
        <v>142603</v>
      </c>
      <c r="AZ39" s="39">
        <v>0</v>
      </c>
    </row>
    <row r="40" spans="2:52" x14ac:dyDescent="0.15">
      <c r="B40" s="54" t="s">
        <v>282</v>
      </c>
      <c r="C40" s="55" t="s">
        <v>246</v>
      </c>
      <c r="D40" s="1" t="s">
        <v>98</v>
      </c>
      <c r="E40" s="1" t="s">
        <v>99</v>
      </c>
      <c r="F40" s="1" t="s">
        <v>235</v>
      </c>
      <c r="G40" s="1" t="s">
        <v>236</v>
      </c>
      <c r="H40" s="37" t="s">
        <v>217</v>
      </c>
      <c r="I40" s="44">
        <f t="shared" si="0"/>
        <v>27394</v>
      </c>
      <c r="J40" s="44">
        <f t="shared" si="1"/>
        <v>7175</v>
      </c>
      <c r="K40" s="44">
        <f t="shared" si="2"/>
        <v>2568</v>
      </c>
      <c r="L40" s="44">
        <f t="shared" si="3"/>
        <v>5748</v>
      </c>
      <c r="M40" s="44">
        <f t="shared" si="4"/>
        <v>33479</v>
      </c>
      <c r="N40" s="44">
        <f t="shared" si="5"/>
        <v>45575</v>
      </c>
      <c r="O40" s="44">
        <f t="shared" si="6"/>
        <v>14296</v>
      </c>
      <c r="P40" s="44">
        <f t="shared" si="7"/>
        <v>12821</v>
      </c>
      <c r="Q40" s="44">
        <f t="shared" si="8"/>
        <v>4726</v>
      </c>
      <c r="R40" s="44">
        <f t="shared" si="9"/>
        <v>265</v>
      </c>
      <c r="S40" s="44">
        <f t="shared" si="10"/>
        <v>18257</v>
      </c>
      <c r="T40" s="44">
        <f t="shared" si="11"/>
        <v>7375</v>
      </c>
      <c r="U40" s="44">
        <f t="shared" si="12"/>
        <v>24687</v>
      </c>
      <c r="V40" s="44">
        <f t="shared" si="13"/>
        <v>0</v>
      </c>
      <c r="W40" s="52">
        <f t="shared" si="14"/>
        <v>204366</v>
      </c>
      <c r="X40" s="44">
        <f t="shared" si="15"/>
        <v>204366</v>
      </c>
      <c r="Y40" s="40"/>
      <c r="Z40" s="38">
        <v>25616</v>
      </c>
      <c r="AA40" s="38">
        <v>1778</v>
      </c>
      <c r="AB40" s="38">
        <v>7375</v>
      </c>
      <c r="AC40" s="38">
        <v>4022</v>
      </c>
      <c r="AD40" s="38">
        <v>3153</v>
      </c>
      <c r="AE40" s="38">
        <v>2568</v>
      </c>
      <c r="AF40" s="38">
        <v>5425</v>
      </c>
      <c r="AG40" s="38">
        <v>5748</v>
      </c>
      <c r="AH40" s="38">
        <v>265</v>
      </c>
      <c r="AI40" s="38">
        <v>11031</v>
      </c>
      <c r="AJ40" s="38">
        <v>4401</v>
      </c>
      <c r="AK40" s="38">
        <v>134</v>
      </c>
      <c r="AL40" s="38">
        <v>4726</v>
      </c>
      <c r="AM40" s="38">
        <v>9363</v>
      </c>
      <c r="AN40" s="38">
        <v>4933</v>
      </c>
      <c r="AO40" s="38">
        <v>12821</v>
      </c>
      <c r="AP40" s="38">
        <v>9833</v>
      </c>
      <c r="AQ40" s="38">
        <v>21052</v>
      </c>
      <c r="AR40" s="38">
        <v>2594</v>
      </c>
      <c r="AS40" s="38">
        <v>6610</v>
      </c>
      <c r="AT40" s="38">
        <v>8927</v>
      </c>
      <c r="AU40" s="38">
        <v>2720</v>
      </c>
      <c r="AV40" s="38">
        <v>45575</v>
      </c>
      <c r="AW40" s="38">
        <v>3696</v>
      </c>
      <c r="AX40" s="38"/>
      <c r="AY40" s="38">
        <v>204366</v>
      </c>
      <c r="AZ40" s="39">
        <v>0</v>
      </c>
    </row>
    <row r="41" spans="2:52" x14ac:dyDescent="0.15">
      <c r="B41" s="54" t="s">
        <v>283</v>
      </c>
      <c r="C41" s="55" t="s">
        <v>246</v>
      </c>
      <c r="D41" s="1" t="s">
        <v>100</v>
      </c>
      <c r="E41" s="1" t="s">
        <v>101</v>
      </c>
      <c r="F41" s="1" t="s">
        <v>235</v>
      </c>
      <c r="G41" s="1" t="s">
        <v>236</v>
      </c>
      <c r="H41" s="37" t="s">
        <v>218</v>
      </c>
      <c r="I41" s="44">
        <f t="shared" si="0"/>
        <v>14902</v>
      </c>
      <c r="J41" s="44">
        <f t="shared" si="1"/>
        <v>1893</v>
      </c>
      <c r="K41" s="44">
        <f t="shared" si="2"/>
        <v>1922</v>
      </c>
      <c r="L41" s="44">
        <f t="shared" si="3"/>
        <v>14798</v>
      </c>
      <c r="M41" s="44">
        <f t="shared" si="4"/>
        <v>8366</v>
      </c>
      <c r="N41" s="44">
        <f t="shared" si="5"/>
        <v>13310</v>
      </c>
      <c r="O41" s="44">
        <f t="shared" si="6"/>
        <v>7382</v>
      </c>
      <c r="P41" s="44">
        <f t="shared" si="7"/>
        <v>5439</v>
      </c>
      <c r="Q41" s="44">
        <f t="shared" si="8"/>
        <v>3897</v>
      </c>
      <c r="R41" s="44">
        <f t="shared" si="9"/>
        <v>1463</v>
      </c>
      <c r="S41" s="44">
        <f t="shared" si="10"/>
        <v>5384</v>
      </c>
      <c r="T41" s="44">
        <f t="shared" si="11"/>
        <v>3086</v>
      </c>
      <c r="U41" s="44">
        <f t="shared" si="12"/>
        <v>9462</v>
      </c>
      <c r="V41" s="44">
        <f t="shared" si="13"/>
        <v>0</v>
      </c>
      <c r="W41" s="52">
        <f t="shared" si="14"/>
        <v>91304</v>
      </c>
      <c r="X41" s="44">
        <f t="shared" si="15"/>
        <v>91304</v>
      </c>
      <c r="Y41" s="40"/>
      <c r="Z41" s="38">
        <v>13928</v>
      </c>
      <c r="AA41" s="38">
        <v>974</v>
      </c>
      <c r="AB41" s="38">
        <v>3086</v>
      </c>
      <c r="AC41" s="38">
        <v>1490</v>
      </c>
      <c r="AD41" s="38">
        <v>403</v>
      </c>
      <c r="AE41" s="38">
        <v>1922</v>
      </c>
      <c r="AF41" s="38">
        <v>2071</v>
      </c>
      <c r="AG41" s="38">
        <v>14798</v>
      </c>
      <c r="AH41" s="38">
        <v>1463</v>
      </c>
      <c r="AI41" s="38">
        <v>3925</v>
      </c>
      <c r="AJ41" s="38">
        <v>2685</v>
      </c>
      <c r="AK41" s="38">
        <v>103</v>
      </c>
      <c r="AL41" s="38">
        <v>3897</v>
      </c>
      <c r="AM41" s="38">
        <v>6050</v>
      </c>
      <c r="AN41" s="38">
        <v>1332</v>
      </c>
      <c r="AO41" s="38">
        <v>5439</v>
      </c>
      <c r="AP41" s="38">
        <v>3603</v>
      </c>
      <c r="AQ41" s="38">
        <v>4465</v>
      </c>
      <c r="AR41" s="38">
        <v>298</v>
      </c>
      <c r="AS41" s="38">
        <v>3101</v>
      </c>
      <c r="AT41" s="38">
        <v>2022</v>
      </c>
      <c r="AU41" s="38">
        <v>261</v>
      </c>
      <c r="AV41" s="38">
        <v>13310</v>
      </c>
      <c r="AW41" s="38">
        <v>678</v>
      </c>
      <c r="AX41" s="38"/>
      <c r="AY41" s="38">
        <v>91304</v>
      </c>
      <c r="AZ41" s="39">
        <v>0</v>
      </c>
    </row>
    <row r="42" spans="2:52" x14ac:dyDescent="0.15">
      <c r="B42" s="54" t="s">
        <v>284</v>
      </c>
      <c r="C42" s="55" t="s">
        <v>246</v>
      </c>
      <c r="D42" s="1" t="s">
        <v>102</v>
      </c>
      <c r="E42" s="1" t="s">
        <v>103</v>
      </c>
      <c r="F42" s="1" t="s">
        <v>235</v>
      </c>
      <c r="G42" s="1" t="s">
        <v>236</v>
      </c>
      <c r="H42" s="37" t="s">
        <v>219</v>
      </c>
      <c r="I42" s="44">
        <f t="shared" si="0"/>
        <v>8388</v>
      </c>
      <c r="J42" s="44">
        <f t="shared" si="1"/>
        <v>3369</v>
      </c>
      <c r="K42" s="44">
        <f t="shared" si="2"/>
        <v>2112</v>
      </c>
      <c r="L42" s="44">
        <f t="shared" si="3"/>
        <v>6547</v>
      </c>
      <c r="M42" s="44">
        <f t="shared" si="4"/>
        <v>5045</v>
      </c>
      <c r="N42" s="44">
        <f t="shared" si="5"/>
        <v>627</v>
      </c>
      <c r="O42" s="44">
        <f t="shared" si="6"/>
        <v>516</v>
      </c>
      <c r="P42" s="44">
        <f t="shared" si="7"/>
        <v>2504</v>
      </c>
      <c r="Q42" s="44">
        <f t="shared" si="8"/>
        <v>1017</v>
      </c>
      <c r="R42" s="44">
        <f t="shared" si="9"/>
        <v>23</v>
      </c>
      <c r="S42" s="44">
        <f t="shared" si="10"/>
        <v>10309</v>
      </c>
      <c r="T42" s="44">
        <f t="shared" si="11"/>
        <v>2813</v>
      </c>
      <c r="U42" s="44">
        <f t="shared" si="12"/>
        <v>4330</v>
      </c>
      <c r="V42" s="44">
        <f t="shared" si="13"/>
        <v>0</v>
      </c>
      <c r="W42" s="52">
        <f t="shared" si="14"/>
        <v>47600</v>
      </c>
      <c r="X42" s="44">
        <f t="shared" si="15"/>
        <v>47600</v>
      </c>
      <c r="Y42" s="40"/>
      <c r="Z42" s="38">
        <v>7736</v>
      </c>
      <c r="AA42" s="38">
        <v>652</v>
      </c>
      <c r="AB42" s="38">
        <v>2813</v>
      </c>
      <c r="AC42" s="38">
        <v>1528</v>
      </c>
      <c r="AD42" s="38">
        <v>1841</v>
      </c>
      <c r="AE42" s="38">
        <v>2112</v>
      </c>
      <c r="AF42" s="38">
        <v>1123</v>
      </c>
      <c r="AG42" s="38">
        <v>6547</v>
      </c>
      <c r="AH42" s="38">
        <v>23</v>
      </c>
      <c r="AI42" s="38">
        <v>1855</v>
      </c>
      <c r="AJ42" s="38">
        <v>669</v>
      </c>
      <c r="AK42" s="38">
        <v>65</v>
      </c>
      <c r="AL42" s="38">
        <v>1017</v>
      </c>
      <c r="AM42" s="38">
        <v>511</v>
      </c>
      <c r="AN42" s="38">
        <v>5</v>
      </c>
      <c r="AO42" s="38">
        <v>2504</v>
      </c>
      <c r="AP42" s="38">
        <v>2379</v>
      </c>
      <c r="AQ42" s="38">
        <v>2453</v>
      </c>
      <c r="AR42" s="38">
        <v>213</v>
      </c>
      <c r="AS42" s="38">
        <v>7231</v>
      </c>
      <c r="AT42" s="38">
        <v>2936</v>
      </c>
      <c r="AU42" s="38">
        <v>142</v>
      </c>
      <c r="AV42" s="38">
        <v>627</v>
      </c>
      <c r="AW42" s="38">
        <v>618</v>
      </c>
      <c r="AX42" s="38"/>
      <c r="AY42" s="38">
        <v>47600</v>
      </c>
      <c r="AZ42" s="39">
        <v>0</v>
      </c>
    </row>
    <row r="43" spans="2:52" x14ac:dyDescent="0.15">
      <c r="B43" s="54" t="s">
        <v>285</v>
      </c>
      <c r="C43" s="55" t="s">
        <v>246</v>
      </c>
      <c r="D43" s="1" t="s">
        <v>104</v>
      </c>
      <c r="E43" s="1" t="s">
        <v>105</v>
      </c>
      <c r="F43" s="1" t="s">
        <v>235</v>
      </c>
      <c r="G43" s="1" t="s">
        <v>236</v>
      </c>
      <c r="H43" s="37" t="s">
        <v>220</v>
      </c>
      <c r="I43" s="44">
        <f t="shared" si="0"/>
        <v>14470</v>
      </c>
      <c r="J43" s="44">
        <f t="shared" si="1"/>
        <v>1990</v>
      </c>
      <c r="K43" s="44">
        <f t="shared" si="2"/>
        <v>3544</v>
      </c>
      <c r="L43" s="44">
        <f t="shared" si="3"/>
        <v>3131</v>
      </c>
      <c r="M43" s="44">
        <f t="shared" si="4"/>
        <v>7852</v>
      </c>
      <c r="N43" s="44">
        <f t="shared" si="5"/>
        <v>4755</v>
      </c>
      <c r="O43" s="44">
        <f t="shared" si="6"/>
        <v>1563</v>
      </c>
      <c r="P43" s="44">
        <f t="shared" si="7"/>
        <v>6426</v>
      </c>
      <c r="Q43" s="44">
        <f t="shared" si="8"/>
        <v>3217</v>
      </c>
      <c r="R43" s="44">
        <f t="shared" si="9"/>
        <v>941</v>
      </c>
      <c r="S43" s="44">
        <f t="shared" si="10"/>
        <v>7871</v>
      </c>
      <c r="T43" s="44">
        <f t="shared" si="11"/>
        <v>3572</v>
      </c>
      <c r="U43" s="44">
        <f t="shared" si="12"/>
        <v>9667</v>
      </c>
      <c r="V43" s="44">
        <f t="shared" si="13"/>
        <v>0</v>
      </c>
      <c r="W43" s="52">
        <f t="shared" si="14"/>
        <v>68999</v>
      </c>
      <c r="X43" s="44">
        <f t="shared" si="15"/>
        <v>68999</v>
      </c>
      <c r="Y43" s="40"/>
      <c r="Z43" s="38">
        <v>14128</v>
      </c>
      <c r="AA43" s="38">
        <v>342</v>
      </c>
      <c r="AB43" s="38">
        <v>3572</v>
      </c>
      <c r="AC43" s="38">
        <v>1049</v>
      </c>
      <c r="AD43" s="38">
        <v>941</v>
      </c>
      <c r="AE43" s="38">
        <v>3544</v>
      </c>
      <c r="AF43" s="38">
        <v>3455</v>
      </c>
      <c r="AG43" s="38">
        <v>3131</v>
      </c>
      <c r="AH43" s="38">
        <v>941</v>
      </c>
      <c r="AI43" s="38">
        <v>3842</v>
      </c>
      <c r="AJ43" s="38">
        <v>680</v>
      </c>
      <c r="AK43" s="38">
        <v>532</v>
      </c>
      <c r="AL43" s="38">
        <v>3217</v>
      </c>
      <c r="AM43" s="38">
        <v>746</v>
      </c>
      <c r="AN43" s="38">
        <v>817</v>
      </c>
      <c r="AO43" s="38">
        <v>6426</v>
      </c>
      <c r="AP43" s="38">
        <v>3862</v>
      </c>
      <c r="AQ43" s="38">
        <v>3543</v>
      </c>
      <c r="AR43" s="38">
        <v>447</v>
      </c>
      <c r="AS43" s="38">
        <v>2481</v>
      </c>
      <c r="AT43" s="38">
        <v>5390</v>
      </c>
      <c r="AU43" s="38"/>
      <c r="AV43" s="38">
        <v>4755</v>
      </c>
      <c r="AW43" s="38">
        <v>1158</v>
      </c>
      <c r="AX43" s="38"/>
      <c r="AY43" s="38">
        <v>68999</v>
      </c>
      <c r="AZ43" s="39">
        <v>0</v>
      </c>
    </row>
    <row r="44" spans="2:52" x14ac:dyDescent="0.15">
      <c r="B44" s="54" t="s">
        <v>286</v>
      </c>
      <c r="C44" s="55" t="s">
        <v>246</v>
      </c>
      <c r="D44" s="1" t="s">
        <v>106</v>
      </c>
      <c r="E44" s="1" t="s">
        <v>107</v>
      </c>
      <c r="F44" s="1" t="s">
        <v>235</v>
      </c>
      <c r="G44" s="1" t="s">
        <v>236</v>
      </c>
      <c r="H44" s="37" t="s">
        <v>221</v>
      </c>
      <c r="I44" s="44">
        <f t="shared" si="0"/>
        <v>15301</v>
      </c>
      <c r="J44" s="44">
        <f t="shared" si="1"/>
        <v>1945</v>
      </c>
      <c r="K44" s="44">
        <f t="shared" si="2"/>
        <v>10007</v>
      </c>
      <c r="L44" s="44">
        <f t="shared" si="3"/>
        <v>3287</v>
      </c>
      <c r="M44" s="44">
        <f t="shared" si="4"/>
        <v>11817</v>
      </c>
      <c r="N44" s="44">
        <f t="shared" si="5"/>
        <v>4931</v>
      </c>
      <c r="O44" s="44">
        <f t="shared" si="6"/>
        <v>2233</v>
      </c>
      <c r="P44" s="44">
        <f t="shared" si="7"/>
        <v>2953</v>
      </c>
      <c r="Q44" s="44">
        <f t="shared" si="8"/>
        <v>2109</v>
      </c>
      <c r="R44" s="44">
        <f t="shared" si="9"/>
        <v>639</v>
      </c>
      <c r="S44" s="44">
        <f t="shared" si="10"/>
        <v>6929</v>
      </c>
      <c r="T44" s="44">
        <f t="shared" si="11"/>
        <v>8195</v>
      </c>
      <c r="U44" s="44">
        <f t="shared" si="12"/>
        <v>6785</v>
      </c>
      <c r="V44" s="44">
        <f t="shared" si="13"/>
        <v>0</v>
      </c>
      <c r="W44" s="52">
        <f t="shared" si="14"/>
        <v>77131</v>
      </c>
      <c r="X44" s="44">
        <f t="shared" si="15"/>
        <v>77131</v>
      </c>
      <c r="Y44" s="40"/>
      <c r="Z44" s="38">
        <v>14462</v>
      </c>
      <c r="AA44" s="38">
        <v>839</v>
      </c>
      <c r="AB44" s="38">
        <v>8195</v>
      </c>
      <c r="AC44" s="38">
        <v>1348</v>
      </c>
      <c r="AD44" s="38">
        <v>597</v>
      </c>
      <c r="AE44" s="38">
        <v>10007</v>
      </c>
      <c r="AF44" s="38">
        <v>1870</v>
      </c>
      <c r="AG44" s="38">
        <v>3287</v>
      </c>
      <c r="AH44" s="38">
        <v>639</v>
      </c>
      <c r="AI44" s="38">
        <v>3428</v>
      </c>
      <c r="AJ44" s="38">
        <v>416</v>
      </c>
      <c r="AK44" s="38">
        <v>68</v>
      </c>
      <c r="AL44" s="38">
        <v>2109</v>
      </c>
      <c r="AM44" s="38">
        <v>949</v>
      </c>
      <c r="AN44" s="38">
        <v>1284</v>
      </c>
      <c r="AO44" s="38">
        <v>2953</v>
      </c>
      <c r="AP44" s="38">
        <v>3796</v>
      </c>
      <c r="AQ44" s="38">
        <v>7668</v>
      </c>
      <c r="AR44" s="38">
        <v>353</v>
      </c>
      <c r="AS44" s="38">
        <v>2410</v>
      </c>
      <c r="AT44" s="38">
        <v>4423</v>
      </c>
      <c r="AU44" s="38">
        <v>96</v>
      </c>
      <c r="AV44" s="38">
        <v>4931</v>
      </c>
      <c r="AW44" s="38">
        <v>1003</v>
      </c>
      <c r="AX44" s="38"/>
      <c r="AY44" s="38">
        <v>77131</v>
      </c>
      <c r="AZ44" s="39">
        <v>0</v>
      </c>
    </row>
    <row r="45" spans="2:52" x14ac:dyDescent="0.15">
      <c r="B45" s="54" t="s">
        <v>287</v>
      </c>
      <c r="C45" s="55" t="s">
        <v>246</v>
      </c>
      <c r="D45" s="1" t="s">
        <v>108</v>
      </c>
      <c r="E45" s="1" t="s">
        <v>109</v>
      </c>
      <c r="F45" s="1" t="s">
        <v>235</v>
      </c>
      <c r="G45" s="1" t="s">
        <v>236</v>
      </c>
      <c r="H45" s="37" t="s">
        <v>222</v>
      </c>
      <c r="I45" s="44">
        <f t="shared" si="0"/>
        <v>6506</v>
      </c>
      <c r="J45" s="44">
        <f t="shared" si="1"/>
        <v>1278</v>
      </c>
      <c r="K45" s="44">
        <f t="shared" si="2"/>
        <v>2370</v>
      </c>
      <c r="L45" s="44">
        <f t="shared" si="3"/>
        <v>195</v>
      </c>
      <c r="M45" s="44">
        <f t="shared" si="4"/>
        <v>3943</v>
      </c>
      <c r="N45" s="44">
        <f t="shared" si="5"/>
        <v>868</v>
      </c>
      <c r="O45" s="44">
        <f t="shared" si="6"/>
        <v>1122</v>
      </c>
      <c r="P45" s="44">
        <f t="shared" si="7"/>
        <v>831</v>
      </c>
      <c r="Q45" s="44">
        <f t="shared" si="8"/>
        <v>1383</v>
      </c>
      <c r="R45" s="44">
        <f t="shared" si="9"/>
        <v>61</v>
      </c>
      <c r="S45" s="44">
        <f t="shared" si="10"/>
        <v>1890</v>
      </c>
      <c r="T45" s="44">
        <f t="shared" si="11"/>
        <v>1561</v>
      </c>
      <c r="U45" s="44">
        <f t="shared" si="12"/>
        <v>2178</v>
      </c>
      <c r="V45" s="44">
        <f t="shared" si="13"/>
        <v>0</v>
      </c>
      <c r="W45" s="52">
        <f t="shared" si="14"/>
        <v>24186</v>
      </c>
      <c r="X45" s="44">
        <f t="shared" si="15"/>
        <v>24186</v>
      </c>
      <c r="Y45" s="40"/>
      <c r="Z45" s="38">
        <v>5654</v>
      </c>
      <c r="AA45" s="38">
        <v>852</v>
      </c>
      <c r="AB45" s="38">
        <v>1561</v>
      </c>
      <c r="AC45" s="38">
        <v>982</v>
      </c>
      <c r="AD45" s="38">
        <v>296</v>
      </c>
      <c r="AE45" s="38">
        <v>2370</v>
      </c>
      <c r="AF45" s="38">
        <v>786</v>
      </c>
      <c r="AG45" s="38">
        <v>195</v>
      </c>
      <c r="AH45" s="38">
        <v>61</v>
      </c>
      <c r="AI45" s="38">
        <v>589</v>
      </c>
      <c r="AJ45" s="38">
        <v>4</v>
      </c>
      <c r="AK45" s="38">
        <v>14</v>
      </c>
      <c r="AL45" s="38">
        <v>1383</v>
      </c>
      <c r="AM45" s="38">
        <v>841</v>
      </c>
      <c r="AN45" s="38">
        <v>281</v>
      </c>
      <c r="AO45" s="38">
        <v>831</v>
      </c>
      <c r="AP45" s="38">
        <v>800</v>
      </c>
      <c r="AQ45" s="38">
        <v>2796</v>
      </c>
      <c r="AR45" s="38">
        <v>347</v>
      </c>
      <c r="AS45" s="38">
        <v>1280</v>
      </c>
      <c r="AT45" s="38">
        <v>610</v>
      </c>
      <c r="AU45" s="38"/>
      <c r="AV45" s="38">
        <v>868</v>
      </c>
      <c r="AW45" s="38">
        <v>785</v>
      </c>
      <c r="AX45" s="38"/>
      <c r="AY45" s="38">
        <v>24186</v>
      </c>
      <c r="AZ45" s="39">
        <v>0</v>
      </c>
    </row>
    <row r="46" spans="2:52" x14ac:dyDescent="0.15">
      <c r="B46" s="54" t="s">
        <v>288</v>
      </c>
      <c r="C46" s="55" t="s">
        <v>246</v>
      </c>
      <c r="D46" s="1" t="s">
        <v>110</v>
      </c>
      <c r="E46" s="1" t="s">
        <v>111</v>
      </c>
      <c r="F46" s="1" t="s">
        <v>235</v>
      </c>
      <c r="G46" s="1" t="s">
        <v>236</v>
      </c>
      <c r="H46" s="37" t="s">
        <v>223</v>
      </c>
      <c r="I46" s="44">
        <f t="shared" si="0"/>
        <v>47411</v>
      </c>
      <c r="J46" s="44">
        <f t="shared" si="1"/>
        <v>8787</v>
      </c>
      <c r="K46" s="44">
        <f t="shared" si="2"/>
        <v>3495</v>
      </c>
      <c r="L46" s="44">
        <f t="shared" si="3"/>
        <v>8525</v>
      </c>
      <c r="M46" s="44">
        <f t="shared" si="4"/>
        <v>22934</v>
      </c>
      <c r="N46" s="44">
        <f t="shared" si="5"/>
        <v>23394</v>
      </c>
      <c r="O46" s="44">
        <f t="shared" si="6"/>
        <v>13581</v>
      </c>
      <c r="P46" s="44">
        <f t="shared" si="7"/>
        <v>18878</v>
      </c>
      <c r="Q46" s="44">
        <f t="shared" si="8"/>
        <v>13401</v>
      </c>
      <c r="R46" s="44">
        <f t="shared" si="9"/>
        <v>777</v>
      </c>
      <c r="S46" s="44">
        <f t="shared" si="10"/>
        <v>18364</v>
      </c>
      <c r="T46" s="44">
        <f t="shared" si="11"/>
        <v>5311</v>
      </c>
      <c r="U46" s="44">
        <f t="shared" si="12"/>
        <v>28147</v>
      </c>
      <c r="V46" s="44">
        <f t="shared" si="13"/>
        <v>0</v>
      </c>
      <c r="W46" s="52">
        <f t="shared" si="14"/>
        <v>213005</v>
      </c>
      <c r="X46" s="44">
        <f t="shared" si="15"/>
        <v>213005</v>
      </c>
      <c r="Y46" s="40"/>
      <c r="Z46" s="38">
        <v>43631</v>
      </c>
      <c r="AA46" s="38">
        <v>3780</v>
      </c>
      <c r="AB46" s="38">
        <v>5311</v>
      </c>
      <c r="AC46" s="38">
        <v>3201</v>
      </c>
      <c r="AD46" s="38">
        <v>5586</v>
      </c>
      <c r="AE46" s="38">
        <v>3495</v>
      </c>
      <c r="AF46" s="38">
        <v>10364</v>
      </c>
      <c r="AG46" s="38">
        <v>8525</v>
      </c>
      <c r="AH46" s="38">
        <v>777</v>
      </c>
      <c r="AI46" s="38">
        <v>9794</v>
      </c>
      <c r="AJ46" s="38">
        <v>4881</v>
      </c>
      <c r="AK46" s="38">
        <v>184</v>
      </c>
      <c r="AL46" s="38">
        <v>13401</v>
      </c>
      <c r="AM46" s="38">
        <v>11019</v>
      </c>
      <c r="AN46" s="38">
        <v>2562</v>
      </c>
      <c r="AO46" s="38">
        <v>18878</v>
      </c>
      <c r="AP46" s="38">
        <v>7795</v>
      </c>
      <c r="AQ46" s="38">
        <v>13825</v>
      </c>
      <c r="AR46" s="38">
        <v>1314</v>
      </c>
      <c r="AS46" s="38">
        <v>6451</v>
      </c>
      <c r="AT46" s="38">
        <v>11086</v>
      </c>
      <c r="AU46" s="38">
        <v>827</v>
      </c>
      <c r="AV46" s="38">
        <v>23394</v>
      </c>
      <c r="AW46" s="38">
        <v>2924</v>
      </c>
      <c r="AX46" s="38"/>
      <c r="AY46" s="38">
        <v>213005</v>
      </c>
      <c r="AZ46" s="39">
        <v>0</v>
      </c>
    </row>
    <row r="47" spans="2:52" x14ac:dyDescent="0.15">
      <c r="B47" s="54" t="s">
        <v>289</v>
      </c>
      <c r="C47" s="55" t="s">
        <v>246</v>
      </c>
      <c r="D47" s="1" t="s">
        <v>28</v>
      </c>
      <c r="E47" s="1" t="s">
        <v>112</v>
      </c>
      <c r="F47" s="1" t="s">
        <v>235</v>
      </c>
      <c r="G47" s="1" t="s">
        <v>236</v>
      </c>
      <c r="H47" s="37" t="s">
        <v>224</v>
      </c>
      <c r="I47" s="44">
        <f t="shared" si="0"/>
        <v>17764</v>
      </c>
      <c r="J47" s="44">
        <f t="shared" si="1"/>
        <v>1798</v>
      </c>
      <c r="K47" s="44">
        <f t="shared" si="2"/>
        <v>1728</v>
      </c>
      <c r="L47" s="44">
        <f t="shared" si="3"/>
        <v>2113</v>
      </c>
      <c r="M47" s="44">
        <f t="shared" si="4"/>
        <v>5091</v>
      </c>
      <c r="N47" s="44">
        <f t="shared" si="5"/>
        <v>3383</v>
      </c>
      <c r="O47" s="44">
        <f t="shared" si="6"/>
        <v>2248</v>
      </c>
      <c r="P47" s="44">
        <f t="shared" si="7"/>
        <v>3324</v>
      </c>
      <c r="Q47" s="44">
        <f t="shared" si="8"/>
        <v>3335</v>
      </c>
      <c r="R47" s="44">
        <f t="shared" si="9"/>
        <v>53</v>
      </c>
      <c r="S47" s="44">
        <f t="shared" si="10"/>
        <v>7953</v>
      </c>
      <c r="T47" s="44">
        <f t="shared" si="11"/>
        <v>2883</v>
      </c>
      <c r="U47" s="44">
        <f t="shared" si="12"/>
        <v>6520</v>
      </c>
      <c r="V47" s="44">
        <f t="shared" si="13"/>
        <v>0</v>
      </c>
      <c r="W47" s="52">
        <f t="shared" si="14"/>
        <v>58193</v>
      </c>
      <c r="X47" s="44">
        <f t="shared" si="15"/>
        <v>58193</v>
      </c>
      <c r="Y47" s="40"/>
      <c r="Z47" s="38">
        <v>16246</v>
      </c>
      <c r="AA47" s="38">
        <v>1518</v>
      </c>
      <c r="AB47" s="38">
        <v>2883</v>
      </c>
      <c r="AC47" s="38">
        <v>760</v>
      </c>
      <c r="AD47" s="38">
        <v>1038</v>
      </c>
      <c r="AE47" s="38">
        <v>1728</v>
      </c>
      <c r="AF47" s="38">
        <v>1134</v>
      </c>
      <c r="AG47" s="38">
        <v>2113</v>
      </c>
      <c r="AH47" s="38">
        <v>53</v>
      </c>
      <c r="AI47" s="38">
        <v>1764</v>
      </c>
      <c r="AJ47" s="38">
        <v>1928</v>
      </c>
      <c r="AK47" s="38">
        <v>419</v>
      </c>
      <c r="AL47" s="38">
        <v>3335</v>
      </c>
      <c r="AM47" s="38">
        <v>1117</v>
      </c>
      <c r="AN47" s="38">
        <v>1131</v>
      </c>
      <c r="AO47" s="38">
        <v>3324</v>
      </c>
      <c r="AP47" s="38">
        <v>845</v>
      </c>
      <c r="AQ47" s="38">
        <v>3890</v>
      </c>
      <c r="AR47" s="38">
        <v>356</v>
      </c>
      <c r="AS47" s="38">
        <v>3442</v>
      </c>
      <c r="AT47" s="38">
        <v>3906</v>
      </c>
      <c r="AU47" s="38">
        <v>605</v>
      </c>
      <c r="AV47" s="38">
        <v>3383</v>
      </c>
      <c r="AW47" s="38">
        <v>1275</v>
      </c>
      <c r="AX47" s="38"/>
      <c r="AY47" s="38">
        <v>58193</v>
      </c>
      <c r="AZ47" s="39">
        <v>0</v>
      </c>
    </row>
    <row r="48" spans="2:52" x14ac:dyDescent="0.15">
      <c r="B48" s="54" t="s">
        <v>290</v>
      </c>
      <c r="C48" s="55" t="s">
        <v>246</v>
      </c>
      <c r="D48" s="1" t="s">
        <v>113</v>
      </c>
      <c r="E48" s="1" t="s">
        <v>114</v>
      </c>
      <c r="F48" s="1" t="s">
        <v>235</v>
      </c>
      <c r="G48" s="1" t="s">
        <v>236</v>
      </c>
      <c r="H48" s="37" t="s">
        <v>225</v>
      </c>
      <c r="I48" s="44">
        <f t="shared" si="0"/>
        <v>16152</v>
      </c>
      <c r="J48" s="44">
        <f t="shared" si="1"/>
        <v>638</v>
      </c>
      <c r="K48" s="44">
        <f t="shared" si="2"/>
        <v>445</v>
      </c>
      <c r="L48" s="44">
        <f t="shared" si="3"/>
        <v>297</v>
      </c>
      <c r="M48" s="44">
        <f t="shared" si="4"/>
        <v>9197</v>
      </c>
      <c r="N48" s="44">
        <f t="shared" si="5"/>
        <v>8165</v>
      </c>
      <c r="O48" s="44">
        <f t="shared" si="6"/>
        <v>975</v>
      </c>
      <c r="P48" s="44">
        <f t="shared" si="7"/>
        <v>3618</v>
      </c>
      <c r="Q48" s="44">
        <f t="shared" si="8"/>
        <v>2936</v>
      </c>
      <c r="R48" s="44">
        <f t="shared" si="9"/>
        <v>72</v>
      </c>
      <c r="S48" s="44">
        <f t="shared" si="10"/>
        <v>8375</v>
      </c>
      <c r="T48" s="44">
        <f t="shared" si="11"/>
        <v>4319</v>
      </c>
      <c r="U48" s="44">
        <f t="shared" si="12"/>
        <v>2828</v>
      </c>
      <c r="V48" s="44">
        <f t="shared" si="13"/>
        <v>0</v>
      </c>
      <c r="W48" s="52">
        <f t="shared" si="14"/>
        <v>58017</v>
      </c>
      <c r="X48" s="44">
        <f t="shared" si="15"/>
        <v>58017</v>
      </c>
      <c r="Y48" s="40"/>
      <c r="Z48" s="38">
        <v>15322</v>
      </c>
      <c r="AA48" s="38">
        <v>830</v>
      </c>
      <c r="AB48" s="38">
        <v>4319</v>
      </c>
      <c r="AC48" s="38">
        <v>311</v>
      </c>
      <c r="AD48" s="38">
        <v>327</v>
      </c>
      <c r="AE48" s="38">
        <v>445</v>
      </c>
      <c r="AF48" s="38">
        <v>1238</v>
      </c>
      <c r="AG48" s="38">
        <v>297</v>
      </c>
      <c r="AH48" s="38">
        <v>72</v>
      </c>
      <c r="AI48" s="38">
        <v>889</v>
      </c>
      <c r="AJ48" s="38">
        <v>70</v>
      </c>
      <c r="AK48" s="38">
        <v>8</v>
      </c>
      <c r="AL48" s="38">
        <v>2936</v>
      </c>
      <c r="AM48" s="38">
        <v>943</v>
      </c>
      <c r="AN48" s="38">
        <v>32</v>
      </c>
      <c r="AO48" s="38">
        <v>3618</v>
      </c>
      <c r="AP48" s="38">
        <v>7917</v>
      </c>
      <c r="AQ48" s="38">
        <v>921</v>
      </c>
      <c r="AR48" s="38">
        <v>359</v>
      </c>
      <c r="AS48" s="38">
        <v>4331</v>
      </c>
      <c r="AT48" s="38">
        <v>2662</v>
      </c>
      <c r="AU48" s="38">
        <v>1382</v>
      </c>
      <c r="AV48" s="38">
        <v>8165</v>
      </c>
      <c r="AW48" s="38">
        <v>623</v>
      </c>
      <c r="AX48" s="38"/>
      <c r="AY48" s="38">
        <v>58017</v>
      </c>
      <c r="AZ48" s="39">
        <v>0</v>
      </c>
    </row>
    <row r="49" spans="2:52" x14ac:dyDescent="0.15">
      <c r="B49" s="54" t="s">
        <v>291</v>
      </c>
      <c r="C49" s="55" t="s">
        <v>246</v>
      </c>
      <c r="D49" s="1" t="s">
        <v>115</v>
      </c>
      <c r="E49" s="1" t="s">
        <v>116</v>
      </c>
      <c r="F49" s="1" t="s">
        <v>235</v>
      </c>
      <c r="G49" s="1" t="s">
        <v>236</v>
      </c>
      <c r="H49" s="37" t="s">
        <v>226</v>
      </c>
      <c r="I49" s="44">
        <f t="shared" si="0"/>
        <v>19823</v>
      </c>
      <c r="J49" s="44">
        <f t="shared" si="1"/>
        <v>2847</v>
      </c>
      <c r="K49" s="44">
        <f t="shared" si="2"/>
        <v>1275</v>
      </c>
      <c r="L49" s="44">
        <f t="shared" si="3"/>
        <v>4389</v>
      </c>
      <c r="M49" s="44">
        <f t="shared" si="4"/>
        <v>9861</v>
      </c>
      <c r="N49" s="44">
        <f t="shared" si="5"/>
        <v>9808</v>
      </c>
      <c r="O49" s="44">
        <f t="shared" si="6"/>
        <v>2263</v>
      </c>
      <c r="P49" s="44">
        <f t="shared" si="7"/>
        <v>6632</v>
      </c>
      <c r="Q49" s="44">
        <f t="shared" si="8"/>
        <v>3070</v>
      </c>
      <c r="R49" s="44">
        <f t="shared" si="9"/>
        <v>163</v>
      </c>
      <c r="S49" s="44">
        <f t="shared" si="10"/>
        <v>15748</v>
      </c>
      <c r="T49" s="44">
        <f t="shared" si="11"/>
        <v>4170</v>
      </c>
      <c r="U49" s="44">
        <f t="shared" si="12"/>
        <v>11140</v>
      </c>
      <c r="V49" s="44">
        <f t="shared" si="13"/>
        <v>0</v>
      </c>
      <c r="W49" s="52">
        <f t="shared" si="14"/>
        <v>91189</v>
      </c>
      <c r="X49" s="44">
        <f t="shared" si="15"/>
        <v>91189</v>
      </c>
      <c r="Y49" s="40"/>
      <c r="Z49" s="38">
        <v>18051</v>
      </c>
      <c r="AA49" s="38">
        <v>1772</v>
      </c>
      <c r="AB49" s="38">
        <v>4170</v>
      </c>
      <c r="AC49" s="38">
        <v>2051</v>
      </c>
      <c r="AD49" s="38">
        <v>796</v>
      </c>
      <c r="AE49" s="38">
        <v>1275</v>
      </c>
      <c r="AF49" s="38">
        <v>3263</v>
      </c>
      <c r="AG49" s="38">
        <v>4389</v>
      </c>
      <c r="AH49" s="38">
        <v>163</v>
      </c>
      <c r="AI49" s="38">
        <v>4835</v>
      </c>
      <c r="AJ49" s="38">
        <v>1900</v>
      </c>
      <c r="AK49" s="38">
        <v>43</v>
      </c>
      <c r="AL49" s="38">
        <v>3070</v>
      </c>
      <c r="AM49" s="38">
        <v>957</v>
      </c>
      <c r="AN49" s="38">
        <v>1306</v>
      </c>
      <c r="AO49" s="38">
        <v>6632</v>
      </c>
      <c r="AP49" s="38">
        <v>567</v>
      </c>
      <c r="AQ49" s="38">
        <v>8844</v>
      </c>
      <c r="AR49" s="38">
        <v>450</v>
      </c>
      <c r="AS49" s="38">
        <v>10827</v>
      </c>
      <c r="AT49" s="38">
        <v>3927</v>
      </c>
      <c r="AU49" s="38">
        <v>994</v>
      </c>
      <c r="AV49" s="38">
        <v>9808</v>
      </c>
      <c r="AW49" s="38">
        <v>1099</v>
      </c>
      <c r="AX49" s="38"/>
      <c r="AY49" s="38">
        <v>91189</v>
      </c>
      <c r="AZ49" s="39">
        <v>0</v>
      </c>
    </row>
    <row r="50" spans="2:52" x14ac:dyDescent="0.15">
      <c r="B50" s="54" t="s">
        <v>292</v>
      </c>
      <c r="C50" s="55" t="s">
        <v>246</v>
      </c>
      <c r="D50" s="1" t="s">
        <v>117</v>
      </c>
      <c r="E50" s="1" t="s">
        <v>118</v>
      </c>
      <c r="F50" s="1" t="s">
        <v>235</v>
      </c>
      <c r="G50" s="1" t="s">
        <v>236</v>
      </c>
      <c r="H50" s="37" t="s">
        <v>227</v>
      </c>
      <c r="I50" s="44">
        <f t="shared" si="0"/>
        <v>9616</v>
      </c>
      <c r="J50" s="44">
        <f t="shared" si="1"/>
        <v>2722</v>
      </c>
      <c r="K50" s="44">
        <f t="shared" si="2"/>
        <v>724</v>
      </c>
      <c r="L50" s="44">
        <f t="shared" si="3"/>
        <v>3066</v>
      </c>
      <c r="M50" s="44">
        <f t="shared" si="4"/>
        <v>7697</v>
      </c>
      <c r="N50" s="44">
        <f t="shared" si="5"/>
        <v>8591</v>
      </c>
      <c r="O50" s="44">
        <f t="shared" si="6"/>
        <v>4041</v>
      </c>
      <c r="P50" s="44">
        <f t="shared" si="7"/>
        <v>2980</v>
      </c>
      <c r="Q50" s="44">
        <f t="shared" si="8"/>
        <v>3393</v>
      </c>
      <c r="R50" s="44">
        <f t="shared" si="9"/>
        <v>573</v>
      </c>
      <c r="S50" s="44">
        <f t="shared" si="10"/>
        <v>15960</v>
      </c>
      <c r="T50" s="44">
        <f t="shared" si="11"/>
        <v>1933</v>
      </c>
      <c r="U50" s="44">
        <f t="shared" si="12"/>
        <v>6005</v>
      </c>
      <c r="V50" s="44">
        <f t="shared" si="13"/>
        <v>0</v>
      </c>
      <c r="W50" s="52">
        <f t="shared" si="14"/>
        <v>67301</v>
      </c>
      <c r="X50" s="44">
        <f t="shared" si="15"/>
        <v>67301</v>
      </c>
      <c r="Y50" s="40"/>
      <c r="Z50" s="38">
        <v>8114</v>
      </c>
      <c r="AA50" s="38">
        <v>1502</v>
      </c>
      <c r="AB50" s="38">
        <v>1933</v>
      </c>
      <c r="AC50" s="38">
        <v>1701</v>
      </c>
      <c r="AD50" s="38">
        <v>1021</v>
      </c>
      <c r="AE50" s="38">
        <v>724</v>
      </c>
      <c r="AF50" s="38">
        <v>1260</v>
      </c>
      <c r="AG50" s="38">
        <v>3066</v>
      </c>
      <c r="AH50" s="38">
        <v>573</v>
      </c>
      <c r="AI50" s="38">
        <v>3024</v>
      </c>
      <c r="AJ50" s="38">
        <v>1045</v>
      </c>
      <c r="AK50" s="38">
        <v>110</v>
      </c>
      <c r="AL50" s="38">
        <v>3393</v>
      </c>
      <c r="AM50" s="38">
        <v>2730</v>
      </c>
      <c r="AN50" s="38">
        <v>1311</v>
      </c>
      <c r="AO50" s="38">
        <v>2980</v>
      </c>
      <c r="AP50" s="38">
        <v>1823</v>
      </c>
      <c r="AQ50" s="38">
        <v>2419</v>
      </c>
      <c r="AR50" s="38">
        <v>3455</v>
      </c>
      <c r="AS50" s="38">
        <v>7821</v>
      </c>
      <c r="AT50" s="38">
        <v>2357</v>
      </c>
      <c r="AU50" s="38">
        <v>5782</v>
      </c>
      <c r="AV50" s="38">
        <v>8591</v>
      </c>
      <c r="AW50" s="38">
        <v>566</v>
      </c>
      <c r="AX50" s="38"/>
      <c r="AY50" s="38">
        <v>67301</v>
      </c>
      <c r="AZ50" s="39">
        <v>0</v>
      </c>
    </row>
    <row r="51" spans="2:52" x14ac:dyDescent="0.15">
      <c r="B51" s="54" t="s">
        <v>293</v>
      </c>
      <c r="C51" s="55" t="s">
        <v>246</v>
      </c>
      <c r="D51" s="1" t="s">
        <v>119</v>
      </c>
      <c r="E51" s="1" t="s">
        <v>120</v>
      </c>
      <c r="F51" s="1" t="s">
        <v>235</v>
      </c>
      <c r="G51" s="1" t="s">
        <v>236</v>
      </c>
      <c r="H51" s="37" t="s">
        <v>228</v>
      </c>
      <c r="I51" s="44">
        <f t="shared" si="0"/>
        <v>17026</v>
      </c>
      <c r="J51" s="44">
        <f t="shared" si="1"/>
        <v>3437</v>
      </c>
      <c r="K51" s="44">
        <f t="shared" si="2"/>
        <v>926</v>
      </c>
      <c r="L51" s="44">
        <f t="shared" si="3"/>
        <v>1662</v>
      </c>
      <c r="M51" s="44">
        <f t="shared" si="4"/>
        <v>4376</v>
      </c>
      <c r="N51" s="44">
        <f t="shared" si="5"/>
        <v>2919</v>
      </c>
      <c r="O51" s="44">
        <f t="shared" si="6"/>
        <v>641</v>
      </c>
      <c r="P51" s="44">
        <f t="shared" si="7"/>
        <v>2055</v>
      </c>
      <c r="Q51" s="44">
        <f t="shared" si="8"/>
        <v>2288</v>
      </c>
      <c r="R51" s="44">
        <f t="shared" si="9"/>
        <v>84</v>
      </c>
      <c r="S51" s="44">
        <f t="shared" si="10"/>
        <v>9000</v>
      </c>
      <c r="T51" s="44">
        <f t="shared" si="11"/>
        <v>4678</v>
      </c>
      <c r="U51" s="44">
        <f t="shared" si="12"/>
        <v>6474</v>
      </c>
      <c r="V51" s="44">
        <f t="shared" si="13"/>
        <v>0</v>
      </c>
      <c r="W51" s="52">
        <f t="shared" si="14"/>
        <v>55566</v>
      </c>
      <c r="X51" s="44">
        <f t="shared" si="15"/>
        <v>55566</v>
      </c>
      <c r="Y51" s="40"/>
      <c r="Z51" s="38">
        <v>14129</v>
      </c>
      <c r="AA51" s="38">
        <v>2897</v>
      </c>
      <c r="AB51" s="38">
        <v>4678</v>
      </c>
      <c r="AC51" s="38">
        <v>2825</v>
      </c>
      <c r="AD51" s="38">
        <v>612</v>
      </c>
      <c r="AE51" s="38">
        <v>926</v>
      </c>
      <c r="AF51" s="38">
        <v>1265</v>
      </c>
      <c r="AG51" s="38">
        <v>1662</v>
      </c>
      <c r="AH51" s="38">
        <v>84</v>
      </c>
      <c r="AI51" s="38">
        <v>2129</v>
      </c>
      <c r="AJ51" s="38">
        <v>1988</v>
      </c>
      <c r="AK51" s="38"/>
      <c r="AL51" s="38">
        <v>2288</v>
      </c>
      <c r="AM51" s="38">
        <v>483</v>
      </c>
      <c r="AN51" s="38">
        <v>158</v>
      </c>
      <c r="AO51" s="38">
        <v>2055</v>
      </c>
      <c r="AP51" s="38">
        <v>457</v>
      </c>
      <c r="AQ51" s="38">
        <v>2092</v>
      </c>
      <c r="AR51" s="38">
        <v>1827</v>
      </c>
      <c r="AS51" s="38">
        <v>5790</v>
      </c>
      <c r="AT51" s="38">
        <v>1908</v>
      </c>
      <c r="AU51" s="38">
        <v>1302</v>
      </c>
      <c r="AV51" s="38">
        <v>2919</v>
      </c>
      <c r="AW51" s="38">
        <v>1092</v>
      </c>
      <c r="AX51" s="38"/>
      <c r="AY51" s="38">
        <v>55566</v>
      </c>
      <c r="AZ51" s="39">
        <v>0</v>
      </c>
    </row>
    <row r="52" spans="2:52" x14ac:dyDescent="0.15">
      <c r="B52" s="54" t="s">
        <v>294</v>
      </c>
      <c r="C52" s="55" t="s">
        <v>246</v>
      </c>
      <c r="D52" s="1" t="s">
        <v>121</v>
      </c>
      <c r="E52" s="1" t="s">
        <v>122</v>
      </c>
      <c r="F52" s="1" t="s">
        <v>235</v>
      </c>
      <c r="G52" s="1" t="s">
        <v>236</v>
      </c>
      <c r="H52" s="37" t="s">
        <v>229</v>
      </c>
      <c r="I52" s="44">
        <f t="shared" si="0"/>
        <v>31163</v>
      </c>
      <c r="J52" s="44">
        <f t="shared" si="1"/>
        <v>1664</v>
      </c>
      <c r="K52" s="44">
        <f t="shared" si="2"/>
        <v>793</v>
      </c>
      <c r="L52" s="44">
        <f t="shared" si="3"/>
        <v>453</v>
      </c>
      <c r="M52" s="44">
        <f t="shared" si="4"/>
        <v>3895</v>
      </c>
      <c r="N52" s="44">
        <f t="shared" si="5"/>
        <v>616</v>
      </c>
      <c r="O52" s="44">
        <f t="shared" si="6"/>
        <v>706</v>
      </c>
      <c r="P52" s="44">
        <f t="shared" si="7"/>
        <v>2582</v>
      </c>
      <c r="Q52" s="44">
        <f t="shared" si="8"/>
        <v>6699</v>
      </c>
      <c r="R52" s="44">
        <f t="shared" si="9"/>
        <v>129</v>
      </c>
      <c r="S52" s="44">
        <f t="shared" si="10"/>
        <v>15771</v>
      </c>
      <c r="T52" s="44">
        <f t="shared" si="11"/>
        <v>2346</v>
      </c>
      <c r="U52" s="44">
        <f t="shared" si="12"/>
        <v>3882</v>
      </c>
      <c r="V52" s="44">
        <f t="shared" si="13"/>
        <v>0</v>
      </c>
      <c r="W52" s="52">
        <f t="shared" si="14"/>
        <v>70699</v>
      </c>
      <c r="X52" s="44">
        <f t="shared" si="15"/>
        <v>70699</v>
      </c>
      <c r="Y52" s="40"/>
      <c r="Z52" s="38">
        <v>25704</v>
      </c>
      <c r="AA52" s="38">
        <v>5459</v>
      </c>
      <c r="AB52" s="38">
        <v>2346</v>
      </c>
      <c r="AC52" s="38">
        <v>1204</v>
      </c>
      <c r="AD52" s="38">
        <v>460</v>
      </c>
      <c r="AE52" s="38">
        <v>793</v>
      </c>
      <c r="AF52" s="38">
        <v>1683</v>
      </c>
      <c r="AG52" s="38">
        <v>453</v>
      </c>
      <c r="AH52" s="38">
        <v>129</v>
      </c>
      <c r="AI52" s="38">
        <v>884</v>
      </c>
      <c r="AJ52" s="38">
        <v>23</v>
      </c>
      <c r="AK52" s="38">
        <v>12</v>
      </c>
      <c r="AL52" s="38">
        <v>6699</v>
      </c>
      <c r="AM52" s="38">
        <v>168</v>
      </c>
      <c r="AN52" s="38">
        <v>538</v>
      </c>
      <c r="AO52" s="38">
        <v>2582</v>
      </c>
      <c r="AP52" s="38">
        <v>435</v>
      </c>
      <c r="AQ52" s="38">
        <v>3150</v>
      </c>
      <c r="AR52" s="38">
        <v>310</v>
      </c>
      <c r="AS52" s="38">
        <v>12766</v>
      </c>
      <c r="AT52" s="38">
        <v>2391</v>
      </c>
      <c r="AU52" s="38">
        <v>614</v>
      </c>
      <c r="AV52" s="38">
        <v>616</v>
      </c>
      <c r="AW52" s="38">
        <v>1280</v>
      </c>
      <c r="AX52" s="38"/>
      <c r="AY52" s="38">
        <v>70699</v>
      </c>
      <c r="AZ52" s="39">
        <v>0</v>
      </c>
    </row>
    <row r="53" spans="2:52" x14ac:dyDescent="0.15">
      <c r="B53" s="54" t="s">
        <v>295</v>
      </c>
      <c r="C53" s="55" t="s">
        <v>246</v>
      </c>
      <c r="D53" s="1" t="s">
        <v>123</v>
      </c>
      <c r="E53" s="1" t="s">
        <v>124</v>
      </c>
      <c r="F53" s="1" t="s">
        <v>235</v>
      </c>
      <c r="G53" s="1" t="s">
        <v>236</v>
      </c>
      <c r="H53" s="37" t="s">
        <v>230</v>
      </c>
      <c r="I53" s="44">
        <f t="shared" si="0"/>
        <v>12142</v>
      </c>
      <c r="J53" s="44">
        <f t="shared" si="1"/>
        <v>547</v>
      </c>
      <c r="K53" s="44">
        <f t="shared" si="2"/>
        <v>409</v>
      </c>
      <c r="L53" s="44">
        <f t="shared" si="3"/>
        <v>699</v>
      </c>
      <c r="M53" s="44">
        <f t="shared" si="4"/>
        <v>286</v>
      </c>
      <c r="N53" s="44">
        <f t="shared" si="5"/>
        <v>107</v>
      </c>
      <c r="O53" s="44">
        <f t="shared" si="6"/>
        <v>723</v>
      </c>
      <c r="P53" s="44">
        <f t="shared" si="7"/>
        <v>2195</v>
      </c>
      <c r="Q53" s="44">
        <f t="shared" si="8"/>
        <v>2782</v>
      </c>
      <c r="R53" s="44">
        <f t="shared" si="9"/>
        <v>344</v>
      </c>
      <c r="S53" s="44">
        <f t="shared" si="10"/>
        <v>301</v>
      </c>
      <c r="T53" s="44">
        <f t="shared" si="11"/>
        <v>660</v>
      </c>
      <c r="U53" s="44">
        <f t="shared" si="12"/>
        <v>2544</v>
      </c>
      <c r="V53" s="44">
        <f t="shared" si="13"/>
        <v>0</v>
      </c>
      <c r="W53" s="52">
        <f t="shared" si="14"/>
        <v>23739</v>
      </c>
      <c r="X53" s="44">
        <f t="shared" si="15"/>
        <v>23739</v>
      </c>
      <c r="Y53" s="40"/>
      <c r="Z53" s="38">
        <v>10246</v>
      </c>
      <c r="AA53" s="38">
        <v>1896</v>
      </c>
      <c r="AB53" s="38">
        <v>660</v>
      </c>
      <c r="AC53" s="38">
        <v>56</v>
      </c>
      <c r="AD53" s="38">
        <v>491</v>
      </c>
      <c r="AE53" s="38">
        <v>409</v>
      </c>
      <c r="AF53" s="38">
        <v>1620</v>
      </c>
      <c r="AG53" s="38">
        <v>699</v>
      </c>
      <c r="AH53" s="38">
        <v>344</v>
      </c>
      <c r="AI53" s="38">
        <v>486</v>
      </c>
      <c r="AJ53" s="38"/>
      <c r="AK53" s="38">
        <v>4</v>
      </c>
      <c r="AL53" s="38">
        <v>2782</v>
      </c>
      <c r="AM53" s="38">
        <v>586</v>
      </c>
      <c r="AN53" s="38">
        <v>137</v>
      </c>
      <c r="AO53" s="38">
        <v>2195</v>
      </c>
      <c r="AP53" s="38">
        <v>40</v>
      </c>
      <c r="AQ53" s="38">
        <v>132</v>
      </c>
      <c r="AR53" s="38">
        <v>114</v>
      </c>
      <c r="AS53" s="38">
        <v>61</v>
      </c>
      <c r="AT53" s="38">
        <v>240</v>
      </c>
      <c r="AU53" s="38"/>
      <c r="AV53" s="38">
        <v>107</v>
      </c>
      <c r="AW53" s="38">
        <v>434</v>
      </c>
      <c r="AX53" s="38"/>
      <c r="AY53" s="38">
        <v>23739</v>
      </c>
      <c r="AZ53" s="39">
        <v>0</v>
      </c>
    </row>
    <row r="54" spans="2:52" x14ac:dyDescent="0.15">
      <c r="D54" s="1" t="s">
        <v>29</v>
      </c>
      <c r="F54" s="1" t="s">
        <v>235</v>
      </c>
      <c r="G54" s="1" t="s">
        <v>236</v>
      </c>
      <c r="H54" s="37" t="s">
        <v>155</v>
      </c>
      <c r="I54" s="44">
        <f t="shared" si="0"/>
        <v>1193680</v>
      </c>
      <c r="J54" s="44">
        <f t="shared" si="1"/>
        <v>190689</v>
      </c>
      <c r="K54" s="44">
        <f t="shared" si="2"/>
        <v>186608</v>
      </c>
      <c r="L54" s="44">
        <f t="shared" si="3"/>
        <v>338327</v>
      </c>
      <c r="M54" s="44">
        <f t="shared" si="4"/>
        <v>1066475</v>
      </c>
      <c r="N54" s="44">
        <f t="shared" si="5"/>
        <v>945164</v>
      </c>
      <c r="O54" s="44">
        <f t="shared" si="6"/>
        <v>360740</v>
      </c>
      <c r="P54" s="44">
        <f t="shared" si="7"/>
        <v>572631</v>
      </c>
      <c r="Q54" s="44">
        <f t="shared" si="8"/>
        <v>241997</v>
      </c>
      <c r="R54" s="44">
        <f t="shared" si="9"/>
        <v>24872</v>
      </c>
      <c r="S54" s="44">
        <f t="shared" si="10"/>
        <v>1036811</v>
      </c>
      <c r="T54" s="44">
        <f t="shared" si="11"/>
        <v>286148</v>
      </c>
      <c r="U54" s="44">
        <f t="shared" si="12"/>
        <v>981197</v>
      </c>
      <c r="V54" s="44">
        <f t="shared" si="13"/>
        <v>0</v>
      </c>
      <c r="W54" s="53">
        <f t="shared" si="14"/>
        <v>7425339</v>
      </c>
      <c r="X54" s="44">
        <f t="shared" si="15"/>
        <v>7425339</v>
      </c>
      <c r="Y54" s="40"/>
      <c r="Z54" s="38">
        <v>1092789</v>
      </c>
      <c r="AA54" s="38">
        <v>100891</v>
      </c>
      <c r="AB54" s="38">
        <v>286148</v>
      </c>
      <c r="AC54" s="38">
        <v>93920</v>
      </c>
      <c r="AD54" s="38">
        <v>96769</v>
      </c>
      <c r="AE54" s="38">
        <v>186608</v>
      </c>
      <c r="AF54" s="38">
        <v>281104</v>
      </c>
      <c r="AG54" s="38">
        <v>338327</v>
      </c>
      <c r="AH54" s="38">
        <v>24872</v>
      </c>
      <c r="AI54" s="38">
        <v>412189</v>
      </c>
      <c r="AJ54" s="38">
        <v>111743</v>
      </c>
      <c r="AK54" s="38">
        <v>22643</v>
      </c>
      <c r="AL54" s="38">
        <v>241997</v>
      </c>
      <c r="AM54" s="38">
        <v>219044</v>
      </c>
      <c r="AN54" s="38">
        <v>141696</v>
      </c>
      <c r="AO54" s="38">
        <v>572631</v>
      </c>
      <c r="AP54" s="38">
        <v>319554</v>
      </c>
      <c r="AQ54" s="38">
        <v>544213</v>
      </c>
      <c r="AR54" s="38">
        <v>202708</v>
      </c>
      <c r="AS54" s="38">
        <v>394488</v>
      </c>
      <c r="AT54" s="38">
        <v>468807</v>
      </c>
      <c r="AU54" s="38">
        <v>173516</v>
      </c>
      <c r="AV54" s="38">
        <v>945164</v>
      </c>
      <c r="AW54" s="38">
        <v>153518</v>
      </c>
      <c r="AX54" s="38"/>
      <c r="AY54" s="38">
        <v>7425339</v>
      </c>
      <c r="AZ54" s="39">
        <v>0</v>
      </c>
    </row>
    <row r="55" spans="2:52" x14ac:dyDescent="0.15">
      <c r="D55" s="30" t="s">
        <v>129</v>
      </c>
      <c r="E55" s="30"/>
      <c r="F55" s="30"/>
      <c r="G55" s="30"/>
      <c r="H55" s="30"/>
      <c r="I55" s="44">
        <f t="shared" si="0"/>
        <v>0</v>
      </c>
      <c r="J55" s="44">
        <f t="shared" si="1"/>
        <v>0</v>
      </c>
      <c r="K55" s="44">
        <f t="shared" si="2"/>
        <v>0</v>
      </c>
      <c r="L55" s="44">
        <f t="shared" si="3"/>
        <v>0</v>
      </c>
      <c r="M55" s="44">
        <f t="shared" si="4"/>
        <v>0</v>
      </c>
      <c r="N55" s="44">
        <f t="shared" si="5"/>
        <v>0</v>
      </c>
      <c r="O55" s="44">
        <f t="shared" si="6"/>
        <v>0</v>
      </c>
      <c r="P55" s="44">
        <f t="shared" si="7"/>
        <v>0</v>
      </c>
      <c r="Q55" s="44">
        <f t="shared" si="8"/>
        <v>0</v>
      </c>
      <c r="R55" s="44">
        <f t="shared" si="9"/>
        <v>0</v>
      </c>
      <c r="S55" s="44">
        <f t="shared" si="10"/>
        <v>0</v>
      </c>
      <c r="T55" s="44">
        <f t="shared" si="11"/>
        <v>0</v>
      </c>
      <c r="U55" s="44">
        <f t="shared" si="12"/>
        <v>0</v>
      </c>
      <c r="V55" s="44">
        <f t="shared" si="13"/>
        <v>0</v>
      </c>
      <c r="W55" s="50">
        <f t="shared" si="14"/>
        <v>0</v>
      </c>
      <c r="X55" s="44">
        <f t="shared" si="15"/>
        <v>0</v>
      </c>
      <c r="Y55" s="43"/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/>
      <c r="AY55" s="39">
        <v>0</v>
      </c>
    </row>
    <row r="57" spans="2:52" x14ac:dyDescent="0.15">
      <c r="H57" s="59"/>
      <c r="I57" s="60" t="s">
        <v>139</v>
      </c>
      <c r="J57" s="61" t="s">
        <v>141</v>
      </c>
      <c r="K57" s="62" t="s">
        <v>142</v>
      </c>
      <c r="L57" s="63" t="s">
        <v>144</v>
      </c>
      <c r="M57" s="64" t="s">
        <v>149</v>
      </c>
      <c r="N57" s="65" t="s">
        <v>151</v>
      </c>
      <c r="O57" s="66" t="s">
        <v>147</v>
      </c>
      <c r="P57" s="67" t="s">
        <v>148</v>
      </c>
      <c r="Q57" s="68" t="s">
        <v>146</v>
      </c>
      <c r="R57" s="69" t="s">
        <v>145</v>
      </c>
      <c r="S57" s="70" t="s">
        <v>150</v>
      </c>
      <c r="T57" s="71" t="s">
        <v>140</v>
      </c>
      <c r="U57" s="72" t="s">
        <v>143</v>
      </c>
      <c r="V57" s="72" t="s">
        <v>244</v>
      </c>
      <c r="W57" s="72" t="s">
        <v>245</v>
      </c>
      <c r="X57" s="73" t="s">
        <v>243</v>
      </c>
    </row>
    <row r="58" spans="2:52" x14ac:dyDescent="0.15">
      <c r="H58" s="56" t="s">
        <v>257</v>
      </c>
      <c r="I58" s="74">
        <f>SUMIF($C$7:$C$53,$H58,I$7:I$54)</f>
        <v>196517</v>
      </c>
      <c r="J58" s="75">
        <f t="shared" ref="J58:X58" si="16">SUMIF($C$7:$C$53,$H58,J$7:J$54)</f>
        <v>19256</v>
      </c>
      <c r="K58" s="75">
        <f t="shared" si="16"/>
        <v>31891</v>
      </c>
      <c r="L58" s="75">
        <f t="shared" si="16"/>
        <v>72472</v>
      </c>
      <c r="M58" s="75">
        <f t="shared" si="16"/>
        <v>181690</v>
      </c>
      <c r="N58" s="75">
        <f t="shared" si="16"/>
        <v>128660</v>
      </c>
      <c r="O58" s="75">
        <f t="shared" si="16"/>
        <v>61689</v>
      </c>
      <c r="P58" s="75">
        <f t="shared" si="16"/>
        <v>97975</v>
      </c>
      <c r="Q58" s="75">
        <f t="shared" si="16"/>
        <v>28005</v>
      </c>
      <c r="R58" s="75">
        <f t="shared" si="16"/>
        <v>6167</v>
      </c>
      <c r="S58" s="75">
        <f t="shared" si="16"/>
        <v>170244</v>
      </c>
      <c r="T58" s="75">
        <f t="shared" si="16"/>
        <v>18643</v>
      </c>
      <c r="U58" s="75">
        <f t="shared" si="16"/>
        <v>218030</v>
      </c>
      <c r="V58" s="75">
        <f t="shared" si="16"/>
        <v>0</v>
      </c>
      <c r="W58" s="75">
        <f t="shared" si="16"/>
        <v>1231239</v>
      </c>
      <c r="X58" s="76">
        <f t="shared" si="16"/>
        <v>1231239</v>
      </c>
    </row>
    <row r="59" spans="2:52" x14ac:dyDescent="0.15">
      <c r="H59" s="57" t="s">
        <v>268</v>
      </c>
      <c r="I59" s="77">
        <f t="shared" ref="I59:X61" si="17">SUMIF($C$7:$C$53,$H59,I$7:I$54)</f>
        <v>102807</v>
      </c>
      <c r="J59" s="78">
        <f t="shared" si="17"/>
        <v>24741</v>
      </c>
      <c r="K59" s="78">
        <f t="shared" si="17"/>
        <v>21465</v>
      </c>
      <c r="L59" s="78">
        <f t="shared" si="17"/>
        <v>31361</v>
      </c>
      <c r="M59" s="78">
        <f t="shared" si="17"/>
        <v>146451</v>
      </c>
      <c r="N59" s="78">
        <f t="shared" si="17"/>
        <v>338911</v>
      </c>
      <c r="O59" s="78">
        <f t="shared" si="17"/>
        <v>52262</v>
      </c>
      <c r="P59" s="78">
        <f t="shared" si="17"/>
        <v>85232</v>
      </c>
      <c r="Q59" s="78">
        <f t="shared" si="17"/>
        <v>50453</v>
      </c>
      <c r="R59" s="78">
        <f t="shared" si="17"/>
        <v>2761</v>
      </c>
      <c r="S59" s="78">
        <f t="shared" si="17"/>
        <v>118283</v>
      </c>
      <c r="T59" s="78">
        <f t="shared" si="17"/>
        <v>34839</v>
      </c>
      <c r="U59" s="78">
        <f t="shared" si="17"/>
        <v>139827</v>
      </c>
      <c r="V59" s="78">
        <f t="shared" si="17"/>
        <v>0</v>
      </c>
      <c r="W59" s="78">
        <f t="shared" si="17"/>
        <v>1149393</v>
      </c>
      <c r="X59" s="79">
        <f t="shared" si="17"/>
        <v>1149393</v>
      </c>
    </row>
    <row r="60" spans="2:52" x14ac:dyDescent="0.15">
      <c r="H60" s="57" t="s">
        <v>274</v>
      </c>
      <c r="I60" s="77">
        <f t="shared" si="17"/>
        <v>145701</v>
      </c>
      <c r="J60" s="78">
        <f t="shared" si="17"/>
        <v>24919</v>
      </c>
      <c r="K60" s="78">
        <f t="shared" si="17"/>
        <v>27960</v>
      </c>
      <c r="L60" s="78">
        <f t="shared" si="17"/>
        <v>60853</v>
      </c>
      <c r="M60" s="78">
        <f t="shared" si="17"/>
        <v>177290</v>
      </c>
      <c r="N60" s="78">
        <f t="shared" si="17"/>
        <v>62343</v>
      </c>
      <c r="O60" s="78">
        <f t="shared" si="17"/>
        <v>59235</v>
      </c>
      <c r="P60" s="78">
        <f t="shared" si="17"/>
        <v>104490</v>
      </c>
      <c r="Q60" s="78">
        <f t="shared" si="17"/>
        <v>21099</v>
      </c>
      <c r="R60" s="78">
        <f t="shared" si="17"/>
        <v>3126</v>
      </c>
      <c r="S60" s="78">
        <f t="shared" si="17"/>
        <v>125510</v>
      </c>
      <c r="T60" s="78">
        <f t="shared" si="17"/>
        <v>41970</v>
      </c>
      <c r="U60" s="78">
        <f t="shared" si="17"/>
        <v>146975</v>
      </c>
      <c r="V60" s="78">
        <f t="shared" si="17"/>
        <v>0</v>
      </c>
      <c r="W60" s="78">
        <f t="shared" si="17"/>
        <v>1001471</v>
      </c>
      <c r="X60" s="79">
        <f t="shared" si="17"/>
        <v>1001471</v>
      </c>
    </row>
    <row r="61" spans="2:52" x14ac:dyDescent="0.15">
      <c r="H61" s="58" t="s">
        <v>246</v>
      </c>
      <c r="I61" s="80">
        <f t="shared" si="17"/>
        <v>748655</v>
      </c>
      <c r="J61" s="81">
        <f t="shared" si="17"/>
        <v>121773</v>
      </c>
      <c r="K61" s="81">
        <f t="shared" si="17"/>
        <v>105292</v>
      </c>
      <c r="L61" s="81">
        <f t="shared" si="17"/>
        <v>173641</v>
      </c>
      <c r="M61" s="81">
        <f t="shared" si="17"/>
        <v>561044</v>
      </c>
      <c r="N61" s="81">
        <f t="shared" si="17"/>
        <v>415250</v>
      </c>
      <c r="O61" s="81">
        <f t="shared" si="17"/>
        <v>187554</v>
      </c>
      <c r="P61" s="81">
        <f t="shared" si="17"/>
        <v>284934</v>
      </c>
      <c r="Q61" s="81">
        <f t="shared" si="17"/>
        <v>142440</v>
      </c>
      <c r="R61" s="81">
        <f t="shared" si="17"/>
        <v>12818</v>
      </c>
      <c r="S61" s="81">
        <f t="shared" si="17"/>
        <v>622774</v>
      </c>
      <c r="T61" s="81">
        <f t="shared" si="17"/>
        <v>190696</v>
      </c>
      <c r="U61" s="81">
        <f t="shared" si="17"/>
        <v>476365</v>
      </c>
      <c r="V61" s="81">
        <f t="shared" si="17"/>
        <v>0</v>
      </c>
      <c r="W61" s="81">
        <f t="shared" si="17"/>
        <v>4043236</v>
      </c>
      <c r="X61" s="82">
        <f t="shared" si="17"/>
        <v>4043236</v>
      </c>
    </row>
    <row r="62" spans="2:52" x14ac:dyDescent="0.15">
      <c r="I62" s="80">
        <f>SUM(I58:I61)</f>
        <v>1193680</v>
      </c>
      <c r="J62" s="81">
        <f t="shared" ref="J62:X62" si="18">SUM(J58:J61)</f>
        <v>190689</v>
      </c>
      <c r="K62" s="81">
        <f t="shared" si="18"/>
        <v>186608</v>
      </c>
      <c r="L62" s="81">
        <f t="shared" si="18"/>
        <v>338327</v>
      </c>
      <c r="M62" s="81">
        <f t="shared" si="18"/>
        <v>1066475</v>
      </c>
      <c r="N62" s="81">
        <f t="shared" si="18"/>
        <v>945164</v>
      </c>
      <c r="O62" s="81">
        <f t="shared" si="18"/>
        <v>360740</v>
      </c>
      <c r="P62" s="81">
        <f t="shared" si="18"/>
        <v>572631</v>
      </c>
      <c r="Q62" s="81">
        <f t="shared" si="18"/>
        <v>241997</v>
      </c>
      <c r="R62" s="81">
        <f t="shared" si="18"/>
        <v>24872</v>
      </c>
      <c r="S62" s="81">
        <f t="shared" si="18"/>
        <v>1036811</v>
      </c>
      <c r="T62" s="81">
        <f t="shared" si="18"/>
        <v>286148</v>
      </c>
      <c r="U62" s="81">
        <f t="shared" si="18"/>
        <v>981197</v>
      </c>
      <c r="V62" s="81">
        <f t="shared" si="18"/>
        <v>0</v>
      </c>
      <c r="W62" s="81">
        <f t="shared" si="18"/>
        <v>7425339</v>
      </c>
      <c r="X62" s="82">
        <f t="shared" si="18"/>
        <v>7425339</v>
      </c>
    </row>
    <row r="63" spans="2:52" x14ac:dyDescent="0.15">
      <c r="H63" s="1" t="s">
        <v>296</v>
      </c>
      <c r="I63" s="83">
        <f>I54-I62</f>
        <v>0</v>
      </c>
      <c r="J63" s="83">
        <f t="shared" ref="J63:X63" si="19">J54-J62</f>
        <v>0</v>
      </c>
      <c r="K63" s="83">
        <f t="shared" si="19"/>
        <v>0</v>
      </c>
      <c r="L63" s="83">
        <f t="shared" si="19"/>
        <v>0</v>
      </c>
      <c r="M63" s="83">
        <f t="shared" si="19"/>
        <v>0</v>
      </c>
      <c r="N63" s="83">
        <f t="shared" si="19"/>
        <v>0</v>
      </c>
      <c r="O63" s="83">
        <f t="shared" si="19"/>
        <v>0</v>
      </c>
      <c r="P63" s="83">
        <f t="shared" si="19"/>
        <v>0</v>
      </c>
      <c r="Q63" s="83">
        <f t="shared" si="19"/>
        <v>0</v>
      </c>
      <c r="R63" s="83">
        <f t="shared" si="19"/>
        <v>0</v>
      </c>
      <c r="S63" s="83">
        <f t="shared" si="19"/>
        <v>0</v>
      </c>
      <c r="T63" s="83">
        <f t="shared" si="19"/>
        <v>0</v>
      </c>
      <c r="U63" s="83">
        <f t="shared" si="19"/>
        <v>0</v>
      </c>
      <c r="V63" s="83">
        <f t="shared" si="19"/>
        <v>0</v>
      </c>
      <c r="W63" s="83">
        <f t="shared" si="19"/>
        <v>0</v>
      </c>
      <c r="X63" s="83">
        <f t="shared" si="19"/>
        <v>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63"/>
  <sheetViews>
    <sheetView workbookViewId="0">
      <pane xSplit="5" ySplit="5" topLeftCell="G36" activePane="bottomRight" state="frozen"/>
      <selection activeCell="H57" sqref="H57:X63"/>
      <selection pane="topRight" activeCell="H57" sqref="H57:X63"/>
      <selection pane="bottomLeft" activeCell="H57" sqref="H57:X63"/>
      <selection pane="bottomRight" activeCell="H57" sqref="H57:X63"/>
    </sheetView>
  </sheetViews>
  <sheetFormatPr defaultRowHeight="11.25" x14ac:dyDescent="0.15"/>
  <cols>
    <col min="1" max="1" width="7" style="1" customWidth="1"/>
    <col min="2" max="3" width="7.25" style="1" customWidth="1"/>
    <col min="4" max="4" width="5.75" style="1" customWidth="1"/>
    <col min="5" max="8" width="9" style="1"/>
    <col min="9" max="25" width="7.75" style="42" customWidth="1"/>
    <col min="26" max="26" width="9.25" style="1" bestFit="1" customWidth="1"/>
    <col min="27" max="47" width="9" style="1"/>
    <col min="48" max="48" width="10.5" style="1" customWidth="1"/>
    <col min="49" max="50" width="9" style="1"/>
    <col min="51" max="51" width="12.875" style="1" customWidth="1"/>
    <col min="52" max="16384" width="9" style="1"/>
  </cols>
  <sheetData>
    <row r="1" spans="1:52" ht="12" thickBot="1" x14ac:dyDescent="0.2">
      <c r="A1" s="1" t="s">
        <v>0</v>
      </c>
      <c r="C1" s="30" t="s">
        <v>130</v>
      </c>
      <c r="Z1" s="31" t="s">
        <v>4</v>
      </c>
      <c r="AA1" s="7" t="s">
        <v>5</v>
      </c>
      <c r="AB1" s="7" t="s">
        <v>6</v>
      </c>
      <c r="AC1" s="7" t="s">
        <v>7</v>
      </c>
      <c r="AD1" s="7" t="s">
        <v>8</v>
      </c>
      <c r="AE1" s="7" t="s">
        <v>9</v>
      </c>
      <c r="AF1" s="7" t="s">
        <v>10</v>
      </c>
      <c r="AG1" s="7" t="s">
        <v>11</v>
      </c>
      <c r="AH1" s="7" t="s">
        <v>12</v>
      </c>
      <c r="AI1" s="7" t="s">
        <v>13</v>
      </c>
      <c r="AJ1" s="7" t="s">
        <v>14</v>
      </c>
      <c r="AK1" s="7" t="s">
        <v>15</v>
      </c>
      <c r="AL1" s="7" t="s">
        <v>16</v>
      </c>
      <c r="AM1" s="7" t="s">
        <v>17</v>
      </c>
      <c r="AN1" s="7" t="s">
        <v>18</v>
      </c>
      <c r="AO1" s="9" t="s">
        <v>19</v>
      </c>
      <c r="AP1" s="7" t="s">
        <v>20</v>
      </c>
      <c r="AQ1" s="7" t="s">
        <v>21</v>
      </c>
      <c r="AR1" s="7" t="s">
        <v>22</v>
      </c>
      <c r="AS1" s="7" t="s">
        <v>23</v>
      </c>
      <c r="AT1" s="7" t="s">
        <v>24</v>
      </c>
      <c r="AU1" s="7" t="s">
        <v>25</v>
      </c>
      <c r="AV1" s="7" t="s">
        <v>26</v>
      </c>
      <c r="AW1" s="32" t="s">
        <v>27</v>
      </c>
    </row>
    <row r="2" spans="1:52" ht="12" thickBot="1" x14ac:dyDescent="0.2">
      <c r="D2" s="1" t="s">
        <v>2</v>
      </c>
      <c r="Z2" s="33" t="s">
        <v>31</v>
      </c>
      <c r="AA2" s="8" t="s">
        <v>32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8" t="s">
        <v>41</v>
      </c>
      <c r="AK2" s="8" t="s">
        <v>42</v>
      </c>
      <c r="AL2" s="8" t="s">
        <v>43</v>
      </c>
      <c r="AM2" s="8" t="s">
        <v>44</v>
      </c>
      <c r="AN2" s="8" t="s">
        <v>45</v>
      </c>
      <c r="AO2" s="10" t="s">
        <v>46</v>
      </c>
      <c r="AP2" s="8" t="s">
        <v>47</v>
      </c>
      <c r="AQ2" s="8" t="s">
        <v>48</v>
      </c>
      <c r="AR2" s="8" t="s">
        <v>49</v>
      </c>
      <c r="AS2" s="8" t="s">
        <v>50</v>
      </c>
      <c r="AT2" s="8" t="s">
        <v>51</v>
      </c>
      <c r="AU2" s="8" t="s">
        <v>52</v>
      </c>
      <c r="AV2" s="8" t="s">
        <v>53</v>
      </c>
      <c r="AW2" s="34" t="s">
        <v>54</v>
      </c>
    </row>
    <row r="3" spans="1:52" ht="12" thickBot="1" x14ac:dyDescent="0.2">
      <c r="D3" s="1" t="s">
        <v>3</v>
      </c>
      <c r="Z3" s="13" t="s">
        <v>139</v>
      </c>
      <c r="AA3" s="14" t="s">
        <v>139</v>
      </c>
      <c r="AB3" s="15" t="s">
        <v>140</v>
      </c>
      <c r="AC3" s="16" t="s">
        <v>141</v>
      </c>
      <c r="AD3" s="16" t="s">
        <v>141</v>
      </c>
      <c r="AE3" s="17" t="s">
        <v>142</v>
      </c>
      <c r="AF3" s="18" t="s">
        <v>143</v>
      </c>
      <c r="AG3" s="25" t="s">
        <v>144</v>
      </c>
      <c r="AH3" s="27" t="s">
        <v>145</v>
      </c>
      <c r="AI3" s="18" t="s">
        <v>143</v>
      </c>
      <c r="AJ3" s="18" t="s">
        <v>143</v>
      </c>
      <c r="AK3" s="18" t="s">
        <v>143</v>
      </c>
      <c r="AL3" s="28" t="s">
        <v>146</v>
      </c>
      <c r="AM3" s="23" t="s">
        <v>147</v>
      </c>
      <c r="AN3" s="23" t="s">
        <v>147</v>
      </c>
      <c r="AO3" s="29" t="s">
        <v>148</v>
      </c>
      <c r="AP3" s="21" t="s">
        <v>149</v>
      </c>
      <c r="AQ3" s="35" t="s">
        <v>149</v>
      </c>
      <c r="AR3" s="35" t="s">
        <v>149</v>
      </c>
      <c r="AS3" s="19" t="s">
        <v>150</v>
      </c>
      <c r="AT3" s="19" t="s">
        <v>150</v>
      </c>
      <c r="AU3" s="19" t="s">
        <v>150</v>
      </c>
      <c r="AV3" s="26" t="s">
        <v>151</v>
      </c>
      <c r="AW3" s="24" t="s">
        <v>143</v>
      </c>
    </row>
    <row r="4" spans="1:52" x14ac:dyDescent="0.15">
      <c r="Z4" s="1" t="s">
        <v>4</v>
      </c>
      <c r="AA4" s="1" t="s">
        <v>5</v>
      </c>
      <c r="AB4" s="1" t="s">
        <v>6</v>
      </c>
      <c r="AC4" s="1" t="s">
        <v>7</v>
      </c>
      <c r="AD4" s="1" t="s">
        <v>8</v>
      </c>
      <c r="AE4" s="1" t="s">
        <v>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14</v>
      </c>
      <c r="AK4" s="1" t="s">
        <v>15</v>
      </c>
      <c r="AL4" s="1" t="s">
        <v>16</v>
      </c>
      <c r="AM4" s="1" t="s">
        <v>17</v>
      </c>
      <c r="AN4" s="1" t="s">
        <v>18</v>
      </c>
      <c r="AO4" s="1" t="s">
        <v>19</v>
      </c>
      <c r="AP4" s="1" t="s">
        <v>20</v>
      </c>
      <c r="AQ4" s="1" t="s">
        <v>21</v>
      </c>
      <c r="AR4" s="1" t="s">
        <v>22</v>
      </c>
      <c r="AS4" s="1" t="s">
        <v>23</v>
      </c>
      <c r="AT4" s="1" t="s">
        <v>24</v>
      </c>
      <c r="AU4" s="1" t="s">
        <v>25</v>
      </c>
      <c r="AV4" s="1" t="s">
        <v>26</v>
      </c>
      <c r="AW4" s="1" t="s">
        <v>27</v>
      </c>
      <c r="AX4" s="1" t="s">
        <v>28</v>
      </c>
      <c r="AY4" s="1" t="s">
        <v>29</v>
      </c>
      <c r="AZ4" s="30" t="s">
        <v>128</v>
      </c>
    </row>
    <row r="5" spans="1:52" x14ac:dyDescent="0.15">
      <c r="Z5" s="1" t="s">
        <v>31</v>
      </c>
      <c r="AA5" s="1" t="s">
        <v>32</v>
      </c>
      <c r="AB5" s="1" t="s">
        <v>33</v>
      </c>
      <c r="AC5" s="1" t="s">
        <v>34</v>
      </c>
      <c r="AD5" s="1" t="s">
        <v>35</v>
      </c>
      <c r="AE5" s="1" t="s">
        <v>36</v>
      </c>
      <c r="AF5" s="1" t="s">
        <v>37</v>
      </c>
      <c r="AG5" s="1" t="s">
        <v>38</v>
      </c>
      <c r="AH5" s="1" t="s">
        <v>39</v>
      </c>
      <c r="AI5" s="1" t="s">
        <v>40</v>
      </c>
      <c r="AJ5" s="1" t="s">
        <v>41</v>
      </c>
      <c r="AK5" s="1" t="s">
        <v>42</v>
      </c>
      <c r="AL5" s="1" t="s">
        <v>43</v>
      </c>
      <c r="AM5" s="1" t="s">
        <v>44</v>
      </c>
      <c r="AN5" s="1" t="s">
        <v>45</v>
      </c>
      <c r="AO5" s="1" t="s">
        <v>46</v>
      </c>
      <c r="AP5" s="1" t="s">
        <v>47</v>
      </c>
      <c r="AQ5" s="1" t="s">
        <v>48</v>
      </c>
      <c r="AR5" s="1" t="s">
        <v>49</v>
      </c>
      <c r="AS5" s="1" t="s">
        <v>50</v>
      </c>
      <c r="AT5" s="1" t="s">
        <v>51</v>
      </c>
      <c r="AU5" s="1" t="s">
        <v>52</v>
      </c>
      <c r="AV5" s="1" t="s">
        <v>53</v>
      </c>
      <c r="AW5" s="1" t="s">
        <v>54</v>
      </c>
      <c r="AX5" s="1" t="s">
        <v>55</v>
      </c>
      <c r="AZ5" s="30"/>
    </row>
    <row r="6" spans="1:52" x14ac:dyDescent="0.15">
      <c r="F6" s="1" t="s">
        <v>240</v>
      </c>
      <c r="G6" s="1" t="s">
        <v>241</v>
      </c>
      <c r="H6" s="1" t="s">
        <v>242</v>
      </c>
      <c r="I6" s="13" t="s">
        <v>139</v>
      </c>
      <c r="J6" s="16" t="s">
        <v>141</v>
      </c>
      <c r="K6" s="17" t="s">
        <v>142</v>
      </c>
      <c r="L6" s="25" t="s">
        <v>144</v>
      </c>
      <c r="M6" s="47" t="s">
        <v>149</v>
      </c>
      <c r="N6" s="26" t="s">
        <v>151</v>
      </c>
      <c r="O6" s="23" t="s">
        <v>147</v>
      </c>
      <c r="P6" s="45" t="s">
        <v>148</v>
      </c>
      <c r="Q6" s="28" t="s">
        <v>146</v>
      </c>
      <c r="R6" s="27" t="s">
        <v>145</v>
      </c>
      <c r="S6" s="19" t="s">
        <v>150</v>
      </c>
      <c r="T6" s="15" t="s">
        <v>140</v>
      </c>
      <c r="U6" s="18" t="s">
        <v>143</v>
      </c>
      <c r="V6" s="48" t="s">
        <v>244</v>
      </c>
      <c r="W6" s="51" t="s">
        <v>245</v>
      </c>
      <c r="X6" s="48" t="s">
        <v>243</v>
      </c>
      <c r="Z6" s="36" t="s">
        <v>158</v>
      </c>
      <c r="AA6" s="36" t="s">
        <v>159</v>
      </c>
      <c r="AB6" s="36" t="s">
        <v>160</v>
      </c>
      <c r="AC6" s="36" t="s">
        <v>161</v>
      </c>
      <c r="AD6" s="36" t="s">
        <v>162</v>
      </c>
      <c r="AE6" s="36" t="s">
        <v>163</v>
      </c>
      <c r="AF6" s="36" t="s">
        <v>164</v>
      </c>
      <c r="AG6" s="36" t="s">
        <v>165</v>
      </c>
      <c r="AH6" s="36" t="s">
        <v>166</v>
      </c>
      <c r="AI6" s="36" t="s">
        <v>167</v>
      </c>
      <c r="AJ6" s="36" t="s">
        <v>168</v>
      </c>
      <c r="AK6" s="36" t="s">
        <v>169</v>
      </c>
      <c r="AL6" s="36" t="s">
        <v>170</v>
      </c>
      <c r="AM6" s="36" t="s">
        <v>171</v>
      </c>
      <c r="AN6" s="36" t="s">
        <v>172</v>
      </c>
      <c r="AO6" s="36" t="s">
        <v>173</v>
      </c>
      <c r="AP6" s="36" t="s">
        <v>174</v>
      </c>
      <c r="AQ6" s="36" t="s">
        <v>175</v>
      </c>
      <c r="AR6" s="36" t="s">
        <v>176</v>
      </c>
      <c r="AS6" s="36" t="s">
        <v>177</v>
      </c>
      <c r="AT6" s="36" t="s">
        <v>178</v>
      </c>
      <c r="AU6" s="36" t="s">
        <v>179</v>
      </c>
      <c r="AV6" s="36" t="s">
        <v>180</v>
      </c>
      <c r="AW6" s="36" t="s">
        <v>181</v>
      </c>
      <c r="AX6" s="36" t="s">
        <v>182</v>
      </c>
      <c r="AY6" s="36" t="s">
        <v>152</v>
      </c>
      <c r="AZ6" s="30"/>
    </row>
    <row r="7" spans="1:52" x14ac:dyDescent="0.15">
      <c r="B7" s="54" t="s">
        <v>184</v>
      </c>
      <c r="C7" s="55" t="s">
        <v>246</v>
      </c>
      <c r="D7" s="1" t="s">
        <v>56</v>
      </c>
      <c r="E7" s="1" t="s">
        <v>57</v>
      </c>
      <c r="F7" s="1" t="s">
        <v>238</v>
      </c>
      <c r="G7" s="1" t="s">
        <v>237</v>
      </c>
      <c r="H7" s="37" t="s">
        <v>184</v>
      </c>
      <c r="I7" s="44">
        <f>SUM(Z7:AA7)</f>
        <v>2051378.31</v>
      </c>
      <c r="J7" s="44">
        <f>SUM(AC7:AD7)</f>
        <v>415869.19</v>
      </c>
      <c r="K7" s="44">
        <f>SUM(AE7)</f>
        <v>525630</v>
      </c>
      <c r="L7" s="44">
        <f>SUM(AG7)</f>
        <v>129403.84</v>
      </c>
      <c r="M7" s="44">
        <f>SUM(AP7:AR7)</f>
        <v>169156.97</v>
      </c>
      <c r="N7" s="44">
        <f>SUM(AV7)</f>
        <v>76588.05</v>
      </c>
      <c r="O7" s="44">
        <f>SUM(AM7:AN7)</f>
        <v>222629.13999999998</v>
      </c>
      <c r="P7" s="44">
        <f>SUM(AO7)</f>
        <v>233963.65</v>
      </c>
      <c r="Q7" s="44">
        <f>SUM(AL7)</f>
        <v>298585.5</v>
      </c>
      <c r="R7" s="44">
        <f>SUM(AH7)</f>
        <v>384876.22</v>
      </c>
      <c r="S7" s="44">
        <f>SUM(AS7:AU7)</f>
        <v>135138.88</v>
      </c>
      <c r="T7" s="44">
        <f>SUM(AB7)</f>
        <v>49588.66</v>
      </c>
      <c r="U7" s="44">
        <f>SUM(AF7,AI7:AK7,AW7)</f>
        <v>244188.15000000002</v>
      </c>
      <c r="V7" s="44">
        <f>AX7</f>
        <v>84313.39</v>
      </c>
      <c r="W7" s="52">
        <f>SUM(I7:U7)</f>
        <v>4936996.5600000005</v>
      </c>
      <c r="X7" s="44">
        <f>SUM(I7:U7)</f>
        <v>4936996.5600000005</v>
      </c>
      <c r="Y7" s="40"/>
      <c r="Z7" s="49">
        <v>1725349.84</v>
      </c>
      <c r="AA7" s="49">
        <v>326028.46999999997</v>
      </c>
      <c r="AB7" s="49">
        <v>49588.66</v>
      </c>
      <c r="AC7" s="49">
        <v>318756.75</v>
      </c>
      <c r="AD7" s="49">
        <v>97112.44</v>
      </c>
      <c r="AE7" s="49">
        <v>525630</v>
      </c>
      <c r="AF7" s="38">
        <v>134284.42000000001</v>
      </c>
      <c r="AG7" s="49">
        <v>129403.84</v>
      </c>
      <c r="AH7" s="49">
        <v>384876.22</v>
      </c>
      <c r="AI7" s="38">
        <v>61066.54</v>
      </c>
      <c r="AJ7" s="38">
        <v>12233.76</v>
      </c>
      <c r="AK7" s="38">
        <v>10117.86</v>
      </c>
      <c r="AL7" s="49">
        <v>298585.5</v>
      </c>
      <c r="AM7" s="49">
        <v>192729.49</v>
      </c>
      <c r="AN7" s="49">
        <v>29899.65</v>
      </c>
      <c r="AO7" s="49">
        <v>233963.65</v>
      </c>
      <c r="AP7" s="49">
        <v>69611.25</v>
      </c>
      <c r="AQ7" s="49">
        <v>95616.44</v>
      </c>
      <c r="AR7" s="49">
        <v>3929.28</v>
      </c>
      <c r="AS7" s="49">
        <v>86302.85</v>
      </c>
      <c r="AT7" s="49">
        <v>27582.47</v>
      </c>
      <c r="AU7" s="49">
        <v>21253.56</v>
      </c>
      <c r="AV7" s="49">
        <v>76588.05</v>
      </c>
      <c r="AW7" s="38">
        <v>26485.57</v>
      </c>
      <c r="AX7" s="38">
        <v>84313.39</v>
      </c>
      <c r="AY7" s="38">
        <v>5021309.95</v>
      </c>
      <c r="AZ7" s="39">
        <v>0</v>
      </c>
    </row>
    <row r="8" spans="1:52" x14ac:dyDescent="0.15">
      <c r="B8" s="54" t="s">
        <v>247</v>
      </c>
      <c r="C8" s="55" t="s">
        <v>246</v>
      </c>
      <c r="D8" s="1" t="s">
        <v>58</v>
      </c>
      <c r="E8" s="1" t="s">
        <v>59</v>
      </c>
      <c r="F8" s="1" t="s">
        <v>238</v>
      </c>
      <c r="G8" s="1" t="s">
        <v>237</v>
      </c>
      <c r="H8" s="37" t="s">
        <v>185</v>
      </c>
      <c r="I8" s="44">
        <f t="shared" ref="I8:I55" si="0">SUM(Z8:AA8)</f>
        <v>431562.76</v>
      </c>
      <c r="J8" s="44">
        <f t="shared" ref="J8:J55" si="1">SUM(AC8:AD8)</f>
        <v>47655.92</v>
      </c>
      <c r="K8" s="44">
        <f t="shared" ref="K8:K55" si="2">SUM(AE8)</f>
        <v>80037</v>
      </c>
      <c r="L8" s="44">
        <f t="shared" ref="L8:L55" si="3">SUM(AG8)</f>
        <v>21261.42</v>
      </c>
      <c r="M8" s="44">
        <f t="shared" ref="M8:M55" si="4">SUM(AP8:AR8)</f>
        <v>33108.239999999998</v>
      </c>
      <c r="N8" s="44">
        <f t="shared" ref="N8:N55" si="5">SUM(AV8)</f>
        <v>11051.82</v>
      </c>
      <c r="O8" s="44">
        <f t="shared" ref="O8:O55" si="6">SUM(AM8:AN8)</f>
        <v>81013.2</v>
      </c>
      <c r="P8" s="44">
        <f t="shared" ref="P8:P55" si="7">SUM(AO8)</f>
        <v>21613.54</v>
      </c>
      <c r="Q8" s="44">
        <f t="shared" ref="Q8:Q55" si="8">SUM(AL8)</f>
        <v>67996.3</v>
      </c>
      <c r="R8" s="44">
        <f t="shared" ref="R8:R55" si="9">SUM(AH8)</f>
        <v>4921.17</v>
      </c>
      <c r="S8" s="44">
        <f t="shared" ref="S8:S55" si="10">SUM(AS8:AU8)</f>
        <v>124452.34</v>
      </c>
      <c r="T8" s="44">
        <f t="shared" ref="T8:T55" si="11">SUM(AB8)</f>
        <v>38238.730000000003</v>
      </c>
      <c r="U8" s="44">
        <f t="shared" ref="U8:U55" si="12">SUM(AF8,AI8:AK8,AW8)</f>
        <v>36818.520000000004</v>
      </c>
      <c r="V8" s="44">
        <f t="shared" ref="V8:V55" si="13">AX8</f>
        <v>14301.61</v>
      </c>
      <c r="W8" s="52">
        <f t="shared" ref="W8:W55" si="14">SUM(I8:U8)</f>
        <v>999730.96</v>
      </c>
      <c r="X8" s="44">
        <f t="shared" ref="X8:X55" si="15">SUM(I8:U8)</f>
        <v>999730.96</v>
      </c>
      <c r="Y8" s="40"/>
      <c r="Z8" s="38">
        <v>351124.05</v>
      </c>
      <c r="AA8" s="38">
        <v>80438.710000000006</v>
      </c>
      <c r="AB8" s="38">
        <v>38238.730000000003</v>
      </c>
      <c r="AC8" s="38">
        <v>41784.99</v>
      </c>
      <c r="AD8" s="38">
        <v>5870.93</v>
      </c>
      <c r="AE8" s="38">
        <v>80037</v>
      </c>
      <c r="AF8" s="38">
        <v>18987.560000000001</v>
      </c>
      <c r="AG8" s="38">
        <v>21261.42</v>
      </c>
      <c r="AH8" s="38">
        <v>4921.17</v>
      </c>
      <c r="AI8" s="38">
        <v>9068.85</v>
      </c>
      <c r="AJ8" s="38">
        <v>1179.78</v>
      </c>
      <c r="AK8" s="38">
        <v>119.96</v>
      </c>
      <c r="AL8" s="38">
        <v>67996.3</v>
      </c>
      <c r="AM8" s="38">
        <v>74756.899999999994</v>
      </c>
      <c r="AN8" s="38">
        <v>6256.3</v>
      </c>
      <c r="AO8" s="38">
        <v>21613.54</v>
      </c>
      <c r="AP8" s="38">
        <v>3471.81</v>
      </c>
      <c r="AQ8" s="38">
        <v>3735.25</v>
      </c>
      <c r="AR8" s="38">
        <v>25901.18</v>
      </c>
      <c r="AS8" s="38">
        <v>59074.28</v>
      </c>
      <c r="AT8" s="38">
        <v>13956.77</v>
      </c>
      <c r="AU8" s="38">
        <v>51421.29</v>
      </c>
      <c r="AV8" s="38">
        <v>11051.82</v>
      </c>
      <c r="AW8" s="38">
        <v>7462.37</v>
      </c>
      <c r="AX8" s="38">
        <v>14301.61</v>
      </c>
      <c r="AY8" s="38">
        <v>1014032.57</v>
      </c>
      <c r="AZ8" s="39">
        <v>0</v>
      </c>
    </row>
    <row r="9" spans="1:52" x14ac:dyDescent="0.15">
      <c r="B9" s="54" t="s">
        <v>248</v>
      </c>
      <c r="C9" s="55" t="s">
        <v>246</v>
      </c>
      <c r="D9" s="1" t="s">
        <v>60</v>
      </c>
      <c r="E9" s="1" t="s">
        <v>61</v>
      </c>
      <c r="F9" s="1" t="s">
        <v>238</v>
      </c>
      <c r="G9" s="1" t="s">
        <v>237</v>
      </c>
      <c r="H9" s="37" t="s">
        <v>186</v>
      </c>
      <c r="I9" s="44">
        <f t="shared" si="0"/>
        <v>394080.61</v>
      </c>
      <c r="J9" s="44">
        <f t="shared" si="1"/>
        <v>89596.849999999991</v>
      </c>
      <c r="K9" s="44">
        <f t="shared" si="2"/>
        <v>25037.69</v>
      </c>
      <c r="L9" s="44">
        <f t="shared" si="3"/>
        <v>33770.6</v>
      </c>
      <c r="M9" s="44">
        <f t="shared" si="4"/>
        <v>108703.44</v>
      </c>
      <c r="N9" s="44">
        <f t="shared" si="5"/>
        <v>23694.44</v>
      </c>
      <c r="O9" s="44">
        <f t="shared" si="6"/>
        <v>88381.76999999999</v>
      </c>
      <c r="P9" s="44">
        <f t="shared" si="7"/>
        <v>38661.160000000003</v>
      </c>
      <c r="Q9" s="44">
        <f t="shared" si="8"/>
        <v>100487.73</v>
      </c>
      <c r="R9" s="44">
        <f t="shared" si="9"/>
        <v>3851.91</v>
      </c>
      <c r="S9" s="44">
        <f t="shared" si="10"/>
        <v>413039</v>
      </c>
      <c r="T9" s="44">
        <f t="shared" si="11"/>
        <v>60223.78</v>
      </c>
      <c r="U9" s="44">
        <f t="shared" si="12"/>
        <v>93619.5</v>
      </c>
      <c r="V9" s="44">
        <f t="shared" si="13"/>
        <v>9811.16</v>
      </c>
      <c r="W9" s="52">
        <f t="shared" si="14"/>
        <v>1473148.48</v>
      </c>
      <c r="X9" s="44">
        <f t="shared" si="15"/>
        <v>1473148.48</v>
      </c>
      <c r="Y9" s="40"/>
      <c r="Z9" s="38">
        <v>307081.57</v>
      </c>
      <c r="AA9" s="38">
        <v>86999.039999999994</v>
      </c>
      <c r="AB9" s="38">
        <v>60223.78</v>
      </c>
      <c r="AC9" s="38">
        <v>80875.09</v>
      </c>
      <c r="AD9" s="38">
        <v>8721.76</v>
      </c>
      <c r="AE9" s="38">
        <v>25037.69</v>
      </c>
      <c r="AF9" s="38">
        <v>22090.62</v>
      </c>
      <c r="AG9" s="38">
        <v>33770.6</v>
      </c>
      <c r="AH9" s="38">
        <v>3851.91</v>
      </c>
      <c r="AI9" s="38">
        <v>20426.080000000002</v>
      </c>
      <c r="AJ9" s="38">
        <v>4067.14</v>
      </c>
      <c r="AK9" s="38">
        <v>9840.4599999999991</v>
      </c>
      <c r="AL9" s="38">
        <v>100487.73</v>
      </c>
      <c r="AM9" s="38">
        <v>83602.87</v>
      </c>
      <c r="AN9" s="38">
        <v>4778.8999999999996</v>
      </c>
      <c r="AO9" s="38">
        <v>38661.160000000003</v>
      </c>
      <c r="AP9" s="38">
        <v>23957.21</v>
      </c>
      <c r="AQ9" s="38">
        <v>22551.15</v>
      </c>
      <c r="AR9" s="38">
        <v>62195.08</v>
      </c>
      <c r="AS9" s="38">
        <v>156888.57999999999</v>
      </c>
      <c r="AT9" s="38">
        <v>48223.69</v>
      </c>
      <c r="AU9" s="38">
        <v>207926.73</v>
      </c>
      <c r="AV9" s="38">
        <v>23694.44</v>
      </c>
      <c r="AW9" s="38">
        <v>37195.199999999997</v>
      </c>
      <c r="AX9" s="38">
        <v>9811.16</v>
      </c>
      <c r="AY9" s="38">
        <v>1482959.64</v>
      </c>
      <c r="AZ9" s="39">
        <v>0</v>
      </c>
    </row>
    <row r="10" spans="1:52" x14ac:dyDescent="0.15">
      <c r="B10" s="54" t="s">
        <v>249</v>
      </c>
      <c r="C10" s="55" t="s">
        <v>246</v>
      </c>
      <c r="D10" s="1" t="s">
        <v>62</v>
      </c>
      <c r="E10" s="1" t="s">
        <v>63</v>
      </c>
      <c r="F10" s="1" t="s">
        <v>238</v>
      </c>
      <c r="G10" s="1" t="s">
        <v>237</v>
      </c>
      <c r="H10" s="37" t="s">
        <v>187</v>
      </c>
      <c r="I10" s="44">
        <f t="shared" si="0"/>
        <v>873359.52999999991</v>
      </c>
      <c r="J10" s="44">
        <f t="shared" si="1"/>
        <v>84731.67</v>
      </c>
      <c r="K10" s="44">
        <f t="shared" si="2"/>
        <v>194996.4</v>
      </c>
      <c r="L10" s="44">
        <f t="shared" si="3"/>
        <v>37285.760000000002</v>
      </c>
      <c r="M10" s="44">
        <f t="shared" si="4"/>
        <v>118590.57999999999</v>
      </c>
      <c r="N10" s="44">
        <f t="shared" si="5"/>
        <v>91056.97</v>
      </c>
      <c r="O10" s="44">
        <f t="shared" si="6"/>
        <v>167856.96</v>
      </c>
      <c r="P10" s="44">
        <f t="shared" si="7"/>
        <v>148729.76999999999</v>
      </c>
      <c r="Q10" s="44">
        <f t="shared" si="8"/>
        <v>80944.67</v>
      </c>
      <c r="R10" s="44">
        <f t="shared" si="9"/>
        <v>124714.26</v>
      </c>
      <c r="S10" s="44">
        <f t="shared" si="10"/>
        <v>694856.94000000006</v>
      </c>
      <c r="T10" s="44">
        <f t="shared" si="11"/>
        <v>69711.429999999993</v>
      </c>
      <c r="U10" s="44">
        <f t="shared" si="12"/>
        <v>241498.05000000002</v>
      </c>
      <c r="V10" s="44">
        <f t="shared" si="13"/>
        <v>22591.83</v>
      </c>
      <c r="W10" s="52">
        <f t="shared" si="14"/>
        <v>2928332.9899999998</v>
      </c>
      <c r="X10" s="44">
        <f t="shared" si="15"/>
        <v>2928332.9899999998</v>
      </c>
      <c r="Y10" s="40"/>
      <c r="Z10" s="38">
        <v>618604.43999999994</v>
      </c>
      <c r="AA10" s="38">
        <v>254755.09</v>
      </c>
      <c r="AB10" s="38">
        <v>69711.429999999993</v>
      </c>
      <c r="AC10" s="38">
        <v>70554.47</v>
      </c>
      <c r="AD10" s="38">
        <v>14177.2</v>
      </c>
      <c r="AE10" s="38">
        <v>194996.4</v>
      </c>
      <c r="AF10" s="38">
        <v>80631.8</v>
      </c>
      <c r="AG10" s="38">
        <v>37285.760000000002</v>
      </c>
      <c r="AH10" s="38">
        <v>124714.26</v>
      </c>
      <c r="AI10" s="38">
        <v>51859.87</v>
      </c>
      <c r="AJ10" s="38">
        <v>51083.77</v>
      </c>
      <c r="AK10" s="38">
        <v>4194.3500000000004</v>
      </c>
      <c r="AL10" s="38">
        <v>80944.67</v>
      </c>
      <c r="AM10" s="38">
        <v>127025.62</v>
      </c>
      <c r="AN10" s="38">
        <v>40831.339999999997</v>
      </c>
      <c r="AO10" s="38">
        <v>148729.76999999999</v>
      </c>
      <c r="AP10" s="38">
        <v>19526.41</v>
      </c>
      <c r="AQ10" s="38">
        <v>35775.15</v>
      </c>
      <c r="AR10" s="38">
        <v>63289.02</v>
      </c>
      <c r="AS10" s="38">
        <v>272308.14</v>
      </c>
      <c r="AT10" s="38">
        <v>49098.41</v>
      </c>
      <c r="AU10" s="38">
        <v>373450.39</v>
      </c>
      <c r="AV10" s="38">
        <v>91056.97</v>
      </c>
      <c r="AW10" s="38">
        <v>53728.26</v>
      </c>
      <c r="AX10" s="38">
        <v>22591.83</v>
      </c>
      <c r="AY10" s="38">
        <v>2950924.82</v>
      </c>
      <c r="AZ10" s="39">
        <v>0</v>
      </c>
    </row>
    <row r="11" spans="1:52" x14ac:dyDescent="0.15">
      <c r="B11" s="54" t="s">
        <v>250</v>
      </c>
      <c r="C11" s="55" t="s">
        <v>246</v>
      </c>
      <c r="D11" s="1" t="s">
        <v>64</v>
      </c>
      <c r="E11" s="1" t="s">
        <v>65</v>
      </c>
      <c r="F11" s="1" t="s">
        <v>238</v>
      </c>
      <c r="G11" s="1" t="s">
        <v>237</v>
      </c>
      <c r="H11" s="37" t="s">
        <v>188</v>
      </c>
      <c r="I11" s="44">
        <f t="shared" si="0"/>
        <v>130070.48000000001</v>
      </c>
      <c r="J11" s="44">
        <f t="shared" si="1"/>
        <v>138468.81</v>
      </c>
      <c r="K11" s="44">
        <f t="shared" si="2"/>
        <v>17582.47</v>
      </c>
      <c r="L11" s="44">
        <f t="shared" si="3"/>
        <v>31552.03</v>
      </c>
      <c r="M11" s="44">
        <f t="shared" si="4"/>
        <v>69660.95</v>
      </c>
      <c r="N11" s="44">
        <f t="shared" si="5"/>
        <v>48335.65</v>
      </c>
      <c r="O11" s="44">
        <f t="shared" si="6"/>
        <v>85971.77</v>
      </c>
      <c r="P11" s="44">
        <f t="shared" si="7"/>
        <v>34128.410000000003</v>
      </c>
      <c r="Q11" s="44">
        <f t="shared" si="8"/>
        <v>48131.56</v>
      </c>
      <c r="R11" s="44">
        <f t="shared" si="9"/>
        <v>23071.98</v>
      </c>
      <c r="S11" s="44">
        <f t="shared" si="10"/>
        <v>359829.98</v>
      </c>
      <c r="T11" s="44">
        <f t="shared" si="11"/>
        <v>73315.240000000005</v>
      </c>
      <c r="U11" s="44">
        <f t="shared" si="12"/>
        <v>60430.05</v>
      </c>
      <c r="V11" s="44">
        <f t="shared" si="13"/>
        <v>9287.31</v>
      </c>
      <c r="W11" s="52">
        <f t="shared" si="14"/>
        <v>1120549.3800000001</v>
      </c>
      <c r="X11" s="44">
        <f t="shared" si="15"/>
        <v>1120549.3800000001</v>
      </c>
      <c r="Y11" s="40"/>
      <c r="Z11" s="38">
        <v>79653.83</v>
      </c>
      <c r="AA11" s="38">
        <v>50416.65</v>
      </c>
      <c r="AB11" s="38">
        <v>73315.240000000005</v>
      </c>
      <c r="AC11" s="38">
        <v>124786.87</v>
      </c>
      <c r="AD11" s="38">
        <v>13681.94</v>
      </c>
      <c r="AE11" s="38">
        <v>17582.47</v>
      </c>
      <c r="AF11" s="38">
        <v>14955.33</v>
      </c>
      <c r="AG11" s="38">
        <v>31552.03</v>
      </c>
      <c r="AH11" s="38">
        <v>23071.98</v>
      </c>
      <c r="AI11" s="38">
        <v>6838.13</v>
      </c>
      <c r="AJ11" s="38">
        <v>3294.26</v>
      </c>
      <c r="AK11" s="38">
        <v>6077.33</v>
      </c>
      <c r="AL11" s="38">
        <v>48131.56</v>
      </c>
      <c r="AM11" s="38">
        <v>14517.89</v>
      </c>
      <c r="AN11" s="38">
        <v>71453.88</v>
      </c>
      <c r="AO11" s="38">
        <v>34128.410000000003</v>
      </c>
      <c r="AP11" s="38">
        <v>7522.37</v>
      </c>
      <c r="AQ11" s="38">
        <v>41260.269999999997</v>
      </c>
      <c r="AR11" s="38">
        <v>20878.310000000001</v>
      </c>
      <c r="AS11" s="38">
        <v>273524.49</v>
      </c>
      <c r="AT11" s="38">
        <v>47557.43</v>
      </c>
      <c r="AU11" s="38">
        <v>38748.06</v>
      </c>
      <c r="AV11" s="38">
        <v>48335.65</v>
      </c>
      <c r="AW11" s="38">
        <v>29265</v>
      </c>
      <c r="AX11" s="38">
        <v>9287.31</v>
      </c>
      <c r="AY11" s="38">
        <v>1129836.69</v>
      </c>
      <c r="AZ11" s="39">
        <v>0</v>
      </c>
    </row>
    <row r="12" spans="1:52" x14ac:dyDescent="0.15">
      <c r="B12" s="54" t="s">
        <v>251</v>
      </c>
      <c r="C12" s="55" t="s">
        <v>246</v>
      </c>
      <c r="D12" s="1" t="s">
        <v>66</v>
      </c>
      <c r="E12" s="1" t="s">
        <v>67</v>
      </c>
      <c r="F12" s="1" t="s">
        <v>238</v>
      </c>
      <c r="G12" s="1" t="s">
        <v>237</v>
      </c>
      <c r="H12" s="37" t="s">
        <v>189</v>
      </c>
      <c r="I12" s="44">
        <f t="shared" si="0"/>
        <v>259985.13</v>
      </c>
      <c r="J12" s="44">
        <f t="shared" si="1"/>
        <v>91071.63</v>
      </c>
      <c r="K12" s="44">
        <f t="shared" si="2"/>
        <v>26096.03</v>
      </c>
      <c r="L12" s="44">
        <f t="shared" si="3"/>
        <v>82495.98</v>
      </c>
      <c r="M12" s="44">
        <f t="shared" si="4"/>
        <v>147499.97</v>
      </c>
      <c r="N12" s="44">
        <f t="shared" si="5"/>
        <v>55668.55</v>
      </c>
      <c r="O12" s="44">
        <f t="shared" si="6"/>
        <v>74048.789999999994</v>
      </c>
      <c r="P12" s="44">
        <f t="shared" si="7"/>
        <v>74192.960000000006</v>
      </c>
      <c r="Q12" s="44">
        <f t="shared" si="8"/>
        <v>73394.740000000005</v>
      </c>
      <c r="R12" s="44">
        <f t="shared" si="9"/>
        <v>5523.81</v>
      </c>
      <c r="S12" s="44">
        <f t="shared" si="10"/>
        <v>689387.74</v>
      </c>
      <c r="T12" s="44">
        <f t="shared" si="11"/>
        <v>164503.35</v>
      </c>
      <c r="U12" s="44">
        <f t="shared" si="12"/>
        <v>122752.53</v>
      </c>
      <c r="V12" s="44">
        <f t="shared" si="13"/>
        <v>8484.43</v>
      </c>
      <c r="W12" s="52">
        <f t="shared" si="14"/>
        <v>1866621.2100000002</v>
      </c>
      <c r="X12" s="44">
        <f t="shared" si="15"/>
        <v>1866621.2100000002</v>
      </c>
      <c r="Y12" s="40"/>
      <c r="Z12" s="38">
        <v>197969.89</v>
      </c>
      <c r="AA12" s="38">
        <v>62015.24</v>
      </c>
      <c r="AB12" s="38">
        <v>164503.35</v>
      </c>
      <c r="AC12" s="38">
        <v>43902.53</v>
      </c>
      <c r="AD12" s="38">
        <v>47169.1</v>
      </c>
      <c r="AE12" s="38">
        <v>26096.03</v>
      </c>
      <c r="AF12" s="38">
        <v>27008.26</v>
      </c>
      <c r="AG12" s="38">
        <v>82495.98</v>
      </c>
      <c r="AH12" s="38">
        <v>5523.81</v>
      </c>
      <c r="AI12" s="38">
        <v>43012.46</v>
      </c>
      <c r="AJ12" s="38">
        <v>2124.25</v>
      </c>
      <c r="AK12" s="38">
        <v>17529.86</v>
      </c>
      <c r="AL12" s="38">
        <v>73394.740000000005</v>
      </c>
      <c r="AM12" s="38">
        <v>32046.87</v>
      </c>
      <c r="AN12" s="38">
        <v>42001.919999999998</v>
      </c>
      <c r="AO12" s="38">
        <v>74192.960000000006</v>
      </c>
      <c r="AP12" s="38">
        <v>25453.48</v>
      </c>
      <c r="AQ12" s="38">
        <v>93408.71</v>
      </c>
      <c r="AR12" s="38">
        <v>28637.78</v>
      </c>
      <c r="AS12" s="38">
        <v>241049.7</v>
      </c>
      <c r="AT12" s="38">
        <v>91258.77</v>
      </c>
      <c r="AU12" s="38">
        <v>357079.27</v>
      </c>
      <c r="AV12" s="38">
        <v>55668.55</v>
      </c>
      <c r="AW12" s="38">
        <v>33077.699999999997</v>
      </c>
      <c r="AX12" s="38">
        <v>8484.43</v>
      </c>
      <c r="AY12" s="38">
        <v>1875105.64</v>
      </c>
      <c r="AZ12" s="39">
        <v>0</v>
      </c>
    </row>
    <row r="13" spans="1:52" x14ac:dyDescent="0.15">
      <c r="B13" s="54" t="s">
        <v>252</v>
      </c>
      <c r="C13" s="55" t="s">
        <v>246</v>
      </c>
      <c r="D13" s="1" t="s">
        <v>68</v>
      </c>
      <c r="E13" s="1" t="s">
        <v>69</v>
      </c>
      <c r="F13" s="1" t="s">
        <v>238</v>
      </c>
      <c r="G13" s="1" t="s">
        <v>237</v>
      </c>
      <c r="H13" s="37" t="s">
        <v>190</v>
      </c>
      <c r="I13" s="44">
        <f t="shared" si="0"/>
        <v>417995.7</v>
      </c>
      <c r="J13" s="44">
        <f t="shared" si="1"/>
        <v>142166.26</v>
      </c>
      <c r="K13" s="44">
        <f t="shared" si="2"/>
        <v>93405.53</v>
      </c>
      <c r="L13" s="44">
        <f t="shared" si="3"/>
        <v>326465.84999999998</v>
      </c>
      <c r="M13" s="44">
        <f t="shared" si="4"/>
        <v>282687.06</v>
      </c>
      <c r="N13" s="44">
        <f t="shared" si="5"/>
        <v>117721.61</v>
      </c>
      <c r="O13" s="44">
        <f t="shared" si="6"/>
        <v>130121.9</v>
      </c>
      <c r="P13" s="44">
        <f t="shared" si="7"/>
        <v>125234.66</v>
      </c>
      <c r="Q13" s="44">
        <f t="shared" si="8"/>
        <v>172853.29</v>
      </c>
      <c r="R13" s="44">
        <f t="shared" si="9"/>
        <v>32844.480000000003</v>
      </c>
      <c r="S13" s="44">
        <f t="shared" si="10"/>
        <v>1202936.3500000001</v>
      </c>
      <c r="T13" s="44">
        <f t="shared" si="11"/>
        <v>220761.49</v>
      </c>
      <c r="U13" s="44">
        <f t="shared" si="12"/>
        <v>291526.45</v>
      </c>
      <c r="V13" s="44">
        <f t="shared" si="13"/>
        <v>15239.98</v>
      </c>
      <c r="W13" s="52">
        <f t="shared" si="14"/>
        <v>3556720.63</v>
      </c>
      <c r="X13" s="44">
        <f t="shared" si="15"/>
        <v>3556720.63</v>
      </c>
      <c r="Y13" s="40"/>
      <c r="Z13" s="38">
        <v>247076.38</v>
      </c>
      <c r="AA13" s="38">
        <v>170919.32</v>
      </c>
      <c r="AB13" s="38">
        <v>220761.49</v>
      </c>
      <c r="AC13" s="38">
        <v>90291.6</v>
      </c>
      <c r="AD13" s="38">
        <v>51874.66</v>
      </c>
      <c r="AE13" s="38">
        <v>93405.53</v>
      </c>
      <c r="AF13" s="38">
        <v>34664.83</v>
      </c>
      <c r="AG13" s="38">
        <v>326465.84999999998</v>
      </c>
      <c r="AH13" s="38">
        <v>32844.480000000003</v>
      </c>
      <c r="AI13" s="38">
        <v>90155.82</v>
      </c>
      <c r="AJ13" s="38">
        <v>76079.179999999993</v>
      </c>
      <c r="AK13" s="38">
        <v>15961.35</v>
      </c>
      <c r="AL13" s="38">
        <v>172853.29</v>
      </c>
      <c r="AM13" s="38">
        <v>49315.88</v>
      </c>
      <c r="AN13" s="38">
        <v>80806.02</v>
      </c>
      <c r="AO13" s="38">
        <v>125234.66</v>
      </c>
      <c r="AP13" s="38">
        <v>50416.18</v>
      </c>
      <c r="AQ13" s="38">
        <v>76048.08</v>
      </c>
      <c r="AR13" s="38">
        <v>156222.79999999999</v>
      </c>
      <c r="AS13" s="38">
        <v>365477.08</v>
      </c>
      <c r="AT13" s="38">
        <v>129041.25</v>
      </c>
      <c r="AU13" s="38">
        <v>708418.02</v>
      </c>
      <c r="AV13" s="38">
        <v>117721.61</v>
      </c>
      <c r="AW13" s="38">
        <v>74665.27</v>
      </c>
      <c r="AX13" s="38">
        <v>15239.98</v>
      </c>
      <c r="AY13" s="38">
        <v>3571960.61</v>
      </c>
      <c r="AZ13" s="39">
        <v>0</v>
      </c>
    </row>
    <row r="14" spans="1:52" x14ac:dyDescent="0.15">
      <c r="B14" s="54" t="s">
        <v>253</v>
      </c>
      <c r="C14" s="55" t="s">
        <v>246</v>
      </c>
      <c r="D14" s="1" t="s">
        <v>70</v>
      </c>
      <c r="E14" s="1" t="s">
        <v>71</v>
      </c>
      <c r="F14" s="1" t="s">
        <v>238</v>
      </c>
      <c r="G14" s="1" t="s">
        <v>237</v>
      </c>
      <c r="H14" s="37" t="s">
        <v>191</v>
      </c>
      <c r="I14" s="44">
        <f t="shared" si="0"/>
        <v>994881.49</v>
      </c>
      <c r="J14" s="44">
        <f t="shared" si="1"/>
        <v>153149.88</v>
      </c>
      <c r="K14" s="44">
        <f t="shared" si="2"/>
        <v>194826.17</v>
      </c>
      <c r="L14" s="44">
        <f t="shared" si="3"/>
        <v>622777.94999999995</v>
      </c>
      <c r="M14" s="44">
        <f t="shared" si="4"/>
        <v>1429500.06</v>
      </c>
      <c r="N14" s="44">
        <f t="shared" si="5"/>
        <v>299236.44</v>
      </c>
      <c r="O14" s="44">
        <f t="shared" si="6"/>
        <v>1076905.42</v>
      </c>
      <c r="P14" s="44">
        <f t="shared" si="7"/>
        <v>290388.52</v>
      </c>
      <c r="Q14" s="44">
        <f t="shared" si="8"/>
        <v>391204.67</v>
      </c>
      <c r="R14" s="44">
        <f t="shared" si="9"/>
        <v>283922.57</v>
      </c>
      <c r="S14" s="44">
        <f t="shared" si="10"/>
        <v>1482327.8800000001</v>
      </c>
      <c r="T14" s="44">
        <f t="shared" si="11"/>
        <v>99053.74</v>
      </c>
      <c r="U14" s="44">
        <f t="shared" si="12"/>
        <v>668655.88000000012</v>
      </c>
      <c r="V14" s="44">
        <f t="shared" si="13"/>
        <v>4162.28</v>
      </c>
      <c r="W14" s="52">
        <f t="shared" si="14"/>
        <v>7986830.6699999999</v>
      </c>
      <c r="X14" s="44">
        <f t="shared" si="15"/>
        <v>7986830.6699999999</v>
      </c>
      <c r="Y14" s="40"/>
      <c r="Z14" s="38">
        <v>685123.64</v>
      </c>
      <c r="AA14" s="38">
        <v>309757.84999999998</v>
      </c>
      <c r="AB14" s="38">
        <v>99053.74</v>
      </c>
      <c r="AC14" s="38">
        <v>104100.73</v>
      </c>
      <c r="AD14" s="38">
        <v>49049.15</v>
      </c>
      <c r="AE14" s="38">
        <v>194826.17</v>
      </c>
      <c r="AF14" s="38">
        <v>41174.18</v>
      </c>
      <c r="AG14" s="38">
        <v>622777.94999999995</v>
      </c>
      <c r="AH14" s="38">
        <v>283922.57</v>
      </c>
      <c r="AI14" s="38">
        <v>441036.46</v>
      </c>
      <c r="AJ14" s="38">
        <v>65638.92</v>
      </c>
      <c r="AK14" s="38">
        <v>18902.509999999998</v>
      </c>
      <c r="AL14" s="38">
        <v>391204.67</v>
      </c>
      <c r="AM14" s="38">
        <v>626497.5</v>
      </c>
      <c r="AN14" s="38">
        <v>450407.92</v>
      </c>
      <c r="AO14" s="38">
        <v>290388.52</v>
      </c>
      <c r="AP14" s="38">
        <v>482267.35</v>
      </c>
      <c r="AQ14" s="38">
        <v>431017.02</v>
      </c>
      <c r="AR14" s="38">
        <v>516215.69</v>
      </c>
      <c r="AS14" s="38">
        <v>144296.42000000001</v>
      </c>
      <c r="AT14" s="38">
        <v>690137.42</v>
      </c>
      <c r="AU14" s="38">
        <v>647894.04</v>
      </c>
      <c r="AV14" s="38">
        <v>299236.44</v>
      </c>
      <c r="AW14" s="38">
        <v>101903.81</v>
      </c>
      <c r="AX14" s="38">
        <v>4162.28</v>
      </c>
      <c r="AY14" s="38">
        <v>7990992.9500000002</v>
      </c>
      <c r="AZ14" s="39">
        <v>0</v>
      </c>
    </row>
    <row r="15" spans="1:52" x14ac:dyDescent="0.15">
      <c r="B15" s="54" t="s">
        <v>254</v>
      </c>
      <c r="C15" s="55" t="s">
        <v>246</v>
      </c>
      <c r="D15" s="1" t="s">
        <v>4</v>
      </c>
      <c r="E15" s="1" t="s">
        <v>72</v>
      </c>
      <c r="F15" s="1" t="s">
        <v>238</v>
      </c>
      <c r="G15" s="1" t="s">
        <v>237</v>
      </c>
      <c r="H15" s="37" t="s">
        <v>192</v>
      </c>
      <c r="I15" s="44">
        <f t="shared" si="0"/>
        <v>693074.10000000009</v>
      </c>
      <c r="J15" s="44">
        <f t="shared" si="1"/>
        <v>139755.38</v>
      </c>
      <c r="K15" s="44">
        <f t="shared" si="2"/>
        <v>120612.61</v>
      </c>
      <c r="L15" s="44">
        <f t="shared" si="3"/>
        <v>156841.47</v>
      </c>
      <c r="M15" s="44">
        <f t="shared" si="4"/>
        <v>613536.74</v>
      </c>
      <c r="N15" s="44">
        <f t="shared" si="5"/>
        <v>927314.47</v>
      </c>
      <c r="O15" s="44">
        <f t="shared" si="6"/>
        <v>432924.61</v>
      </c>
      <c r="P15" s="44">
        <f t="shared" si="7"/>
        <v>305811.19</v>
      </c>
      <c r="Q15" s="44">
        <f t="shared" si="8"/>
        <v>141023.79</v>
      </c>
      <c r="R15" s="44">
        <f t="shared" si="9"/>
        <v>9513.7199999999993</v>
      </c>
      <c r="S15" s="44">
        <f t="shared" si="10"/>
        <v>1612391.99</v>
      </c>
      <c r="T15" s="44">
        <f t="shared" si="11"/>
        <v>231500.19</v>
      </c>
      <c r="U15" s="44">
        <f t="shared" si="12"/>
        <v>691680.47</v>
      </c>
      <c r="V15" s="44">
        <f t="shared" si="13"/>
        <v>9661.4500000000007</v>
      </c>
      <c r="W15" s="52">
        <f t="shared" si="14"/>
        <v>6075980.7300000004</v>
      </c>
      <c r="X15" s="44">
        <f t="shared" si="15"/>
        <v>6075980.7300000004</v>
      </c>
      <c r="Y15" s="40"/>
      <c r="Z15" s="38">
        <v>389397.52</v>
      </c>
      <c r="AA15" s="38">
        <v>303676.58</v>
      </c>
      <c r="AB15" s="38">
        <v>231500.19</v>
      </c>
      <c r="AC15" s="38">
        <v>76659.19</v>
      </c>
      <c r="AD15" s="38">
        <v>63096.19</v>
      </c>
      <c r="AE15" s="38">
        <v>120612.61</v>
      </c>
      <c r="AF15" s="38">
        <v>29850.41</v>
      </c>
      <c r="AG15" s="38">
        <v>156841.47</v>
      </c>
      <c r="AH15" s="38">
        <v>9513.7199999999993</v>
      </c>
      <c r="AI15" s="38">
        <v>371397.74</v>
      </c>
      <c r="AJ15" s="38">
        <v>143162.81</v>
      </c>
      <c r="AK15" s="38">
        <v>12516.23</v>
      </c>
      <c r="AL15" s="38">
        <v>141023.79</v>
      </c>
      <c r="AM15" s="38">
        <v>153003.66</v>
      </c>
      <c r="AN15" s="38">
        <v>279920.95</v>
      </c>
      <c r="AO15" s="38">
        <v>305811.19</v>
      </c>
      <c r="AP15" s="38">
        <v>118455.63</v>
      </c>
      <c r="AQ15" s="38">
        <v>298079.55</v>
      </c>
      <c r="AR15" s="38">
        <v>197001.56</v>
      </c>
      <c r="AS15" s="38">
        <v>199857.98</v>
      </c>
      <c r="AT15" s="38">
        <v>440263.13</v>
      </c>
      <c r="AU15" s="38">
        <v>972270.88</v>
      </c>
      <c r="AV15" s="38">
        <v>927314.47</v>
      </c>
      <c r="AW15" s="38">
        <v>134753.28</v>
      </c>
      <c r="AX15" s="38">
        <v>9661.4500000000007</v>
      </c>
      <c r="AY15" s="38">
        <v>6085642.1799999997</v>
      </c>
      <c r="AZ15" s="39">
        <v>0</v>
      </c>
    </row>
    <row r="16" spans="1:52" x14ac:dyDescent="0.15">
      <c r="B16" s="54" t="s">
        <v>255</v>
      </c>
      <c r="C16" s="55" t="s">
        <v>246</v>
      </c>
      <c r="D16" s="1" t="s">
        <v>5</v>
      </c>
      <c r="E16" s="1" t="s">
        <v>73</v>
      </c>
      <c r="F16" s="1" t="s">
        <v>238</v>
      </c>
      <c r="G16" s="1" t="s">
        <v>237</v>
      </c>
      <c r="H16" s="37" t="s">
        <v>193</v>
      </c>
      <c r="I16" s="44">
        <f t="shared" si="0"/>
        <v>728182.17</v>
      </c>
      <c r="J16" s="44">
        <f t="shared" si="1"/>
        <v>146740.44</v>
      </c>
      <c r="K16" s="44">
        <f t="shared" si="2"/>
        <v>78074.990000000005</v>
      </c>
      <c r="L16" s="44">
        <f t="shared" si="3"/>
        <v>184537.28</v>
      </c>
      <c r="M16" s="44">
        <f t="shared" si="4"/>
        <v>504998.39</v>
      </c>
      <c r="N16" s="44">
        <f t="shared" si="5"/>
        <v>1511607.81</v>
      </c>
      <c r="O16" s="44">
        <f t="shared" si="6"/>
        <v>231312.57</v>
      </c>
      <c r="P16" s="44">
        <f t="shared" si="7"/>
        <v>271494.73</v>
      </c>
      <c r="Q16" s="44">
        <f t="shared" si="8"/>
        <v>128353.91</v>
      </c>
      <c r="R16" s="44">
        <f t="shared" si="9"/>
        <v>6763.84</v>
      </c>
      <c r="S16" s="44">
        <f t="shared" si="10"/>
        <v>1698971.5499999998</v>
      </c>
      <c r="T16" s="44">
        <f t="shared" si="11"/>
        <v>216033.71</v>
      </c>
      <c r="U16" s="44">
        <f t="shared" si="12"/>
        <v>431097.26</v>
      </c>
      <c r="V16" s="44">
        <f t="shared" si="13"/>
        <v>8018.93</v>
      </c>
      <c r="W16" s="52">
        <f t="shared" si="14"/>
        <v>6138168.6499999994</v>
      </c>
      <c r="X16" s="44">
        <f t="shared" si="15"/>
        <v>6138168.6499999994</v>
      </c>
      <c r="Y16" s="40"/>
      <c r="Z16" s="38">
        <v>415296.52</v>
      </c>
      <c r="AA16" s="38">
        <v>312885.65000000002</v>
      </c>
      <c r="AB16" s="38">
        <v>216033.71</v>
      </c>
      <c r="AC16" s="38">
        <v>68038.679999999993</v>
      </c>
      <c r="AD16" s="38">
        <v>78701.759999999995</v>
      </c>
      <c r="AE16" s="38">
        <v>78074.990000000005</v>
      </c>
      <c r="AF16" s="38">
        <v>60802.46</v>
      </c>
      <c r="AG16" s="38">
        <v>184537.28</v>
      </c>
      <c r="AH16" s="38">
        <v>6763.84</v>
      </c>
      <c r="AI16" s="38">
        <v>248156.58</v>
      </c>
      <c r="AJ16" s="38">
        <v>38470.269999999997</v>
      </c>
      <c r="AK16" s="38">
        <v>5437.18</v>
      </c>
      <c r="AL16" s="38">
        <v>128353.91</v>
      </c>
      <c r="AM16" s="38">
        <v>169278.4</v>
      </c>
      <c r="AN16" s="38">
        <v>62034.17</v>
      </c>
      <c r="AO16" s="38">
        <v>271494.73</v>
      </c>
      <c r="AP16" s="38">
        <v>87518.88</v>
      </c>
      <c r="AQ16" s="38">
        <v>231407.15</v>
      </c>
      <c r="AR16" s="38">
        <v>186072.36</v>
      </c>
      <c r="AS16" s="38">
        <v>356020.67</v>
      </c>
      <c r="AT16" s="38">
        <v>722399.48</v>
      </c>
      <c r="AU16" s="38">
        <v>620551.4</v>
      </c>
      <c r="AV16" s="38">
        <v>1511607.81</v>
      </c>
      <c r="AW16" s="38">
        <v>78230.77</v>
      </c>
      <c r="AX16" s="38">
        <v>8018.93</v>
      </c>
      <c r="AY16" s="38">
        <v>6146187.5800000001</v>
      </c>
      <c r="AZ16" s="39">
        <v>0</v>
      </c>
    </row>
    <row r="17" spans="2:52" x14ac:dyDescent="0.15">
      <c r="B17" s="54" t="s">
        <v>256</v>
      </c>
      <c r="C17" s="55" t="s">
        <v>257</v>
      </c>
      <c r="D17" s="1" t="s">
        <v>6</v>
      </c>
      <c r="E17" s="1" t="s">
        <v>74</v>
      </c>
      <c r="F17" s="1" t="s">
        <v>238</v>
      </c>
      <c r="G17" s="1" t="s">
        <v>237</v>
      </c>
      <c r="H17" s="37" t="s">
        <v>194</v>
      </c>
      <c r="I17" s="44">
        <f t="shared" si="0"/>
        <v>1101830.82</v>
      </c>
      <c r="J17" s="44">
        <f t="shared" si="1"/>
        <v>211897.02000000002</v>
      </c>
      <c r="K17" s="44">
        <f t="shared" si="2"/>
        <v>497447.16</v>
      </c>
      <c r="L17" s="44">
        <f t="shared" si="3"/>
        <v>965368.71</v>
      </c>
      <c r="M17" s="44">
        <f t="shared" si="4"/>
        <v>1485434.25</v>
      </c>
      <c r="N17" s="44">
        <f t="shared" si="5"/>
        <v>2115025.6800000002</v>
      </c>
      <c r="O17" s="44">
        <f t="shared" si="6"/>
        <v>716946.08000000007</v>
      </c>
      <c r="P17" s="44">
        <f t="shared" si="7"/>
        <v>858006.95</v>
      </c>
      <c r="Q17" s="44">
        <f t="shared" si="8"/>
        <v>353802</v>
      </c>
      <c r="R17" s="44">
        <f t="shared" si="9"/>
        <v>25641.08</v>
      </c>
      <c r="S17" s="44">
        <f t="shared" si="10"/>
        <v>2277337.23</v>
      </c>
      <c r="T17" s="44">
        <f t="shared" si="11"/>
        <v>303244.82</v>
      </c>
      <c r="U17" s="44">
        <f t="shared" si="12"/>
        <v>1978912.1600000001</v>
      </c>
      <c r="V17" s="44">
        <f t="shared" si="13"/>
        <v>5202.6099999999997</v>
      </c>
      <c r="W17" s="52">
        <f t="shared" si="14"/>
        <v>12890893.960000001</v>
      </c>
      <c r="X17" s="44">
        <f t="shared" si="15"/>
        <v>12890893.960000001</v>
      </c>
      <c r="Y17" s="40"/>
      <c r="Z17" s="38">
        <v>947866.79</v>
      </c>
      <c r="AA17" s="38">
        <v>153964.03</v>
      </c>
      <c r="AB17" s="38">
        <v>303244.82</v>
      </c>
      <c r="AC17" s="38">
        <v>61526.17</v>
      </c>
      <c r="AD17" s="38">
        <v>150370.85</v>
      </c>
      <c r="AE17" s="38">
        <v>497447.16</v>
      </c>
      <c r="AF17" s="38">
        <v>518196.93</v>
      </c>
      <c r="AG17" s="38">
        <v>965368.71</v>
      </c>
      <c r="AH17" s="38">
        <v>25641.08</v>
      </c>
      <c r="AI17" s="38">
        <v>652856.56000000006</v>
      </c>
      <c r="AJ17" s="38">
        <v>174784.31</v>
      </c>
      <c r="AK17" s="38">
        <v>83322.44</v>
      </c>
      <c r="AL17" s="38">
        <v>353802</v>
      </c>
      <c r="AM17" s="38">
        <v>351479.82</v>
      </c>
      <c r="AN17" s="38">
        <v>365466.26</v>
      </c>
      <c r="AO17" s="38">
        <v>858006.95</v>
      </c>
      <c r="AP17" s="38">
        <v>494923.09</v>
      </c>
      <c r="AQ17" s="38">
        <v>605168.18000000005</v>
      </c>
      <c r="AR17" s="38">
        <v>385342.98</v>
      </c>
      <c r="AS17" s="38">
        <v>414736.66</v>
      </c>
      <c r="AT17" s="38">
        <v>778946.37</v>
      </c>
      <c r="AU17" s="38">
        <v>1083654.2</v>
      </c>
      <c r="AV17" s="38">
        <v>2115025.6800000002</v>
      </c>
      <c r="AW17" s="38">
        <v>549751.92000000004</v>
      </c>
      <c r="AX17" s="38">
        <v>5202.6099999999997</v>
      </c>
      <c r="AY17" s="38">
        <v>12896096.57</v>
      </c>
      <c r="AZ17" s="39">
        <v>0</v>
      </c>
    </row>
    <row r="18" spans="2:52" x14ac:dyDescent="0.15">
      <c r="B18" s="54" t="s">
        <v>258</v>
      </c>
      <c r="C18" s="55" t="s">
        <v>257</v>
      </c>
      <c r="D18" s="1" t="s">
        <v>7</v>
      </c>
      <c r="E18" s="1" t="s">
        <v>75</v>
      </c>
      <c r="F18" s="1" t="s">
        <v>238</v>
      </c>
      <c r="G18" s="1" t="s">
        <v>237</v>
      </c>
      <c r="H18" s="37" t="s">
        <v>195</v>
      </c>
      <c r="I18" s="44">
        <f t="shared" si="0"/>
        <v>1295054.51</v>
      </c>
      <c r="J18" s="44">
        <f t="shared" si="1"/>
        <v>96800.15</v>
      </c>
      <c r="K18" s="44">
        <f t="shared" si="2"/>
        <v>153736.74</v>
      </c>
      <c r="L18" s="44">
        <f t="shared" si="3"/>
        <v>1489733.06</v>
      </c>
      <c r="M18" s="44">
        <f t="shared" si="4"/>
        <v>704425.45</v>
      </c>
      <c r="N18" s="44">
        <f t="shared" si="5"/>
        <v>141863.54</v>
      </c>
      <c r="O18" s="44">
        <f t="shared" si="6"/>
        <v>1855484</v>
      </c>
      <c r="P18" s="44">
        <f t="shared" si="7"/>
        <v>668242.84</v>
      </c>
      <c r="Q18" s="44">
        <f t="shared" si="8"/>
        <v>350564.34</v>
      </c>
      <c r="R18" s="44">
        <f t="shared" si="9"/>
        <v>1248331.06</v>
      </c>
      <c r="S18" s="44">
        <f t="shared" si="10"/>
        <v>1057749.46</v>
      </c>
      <c r="T18" s="44">
        <f t="shared" si="11"/>
        <v>102749.29</v>
      </c>
      <c r="U18" s="44">
        <f t="shared" si="12"/>
        <v>641457.71</v>
      </c>
      <c r="V18" s="44">
        <f t="shared" si="13"/>
        <v>3800.27</v>
      </c>
      <c r="W18" s="52">
        <f t="shared" si="14"/>
        <v>9806192.1499999985</v>
      </c>
      <c r="X18" s="44">
        <f t="shared" si="15"/>
        <v>9806192.1499999985</v>
      </c>
      <c r="Y18" s="40"/>
      <c r="Z18" s="38">
        <v>956019.6</v>
      </c>
      <c r="AA18" s="38">
        <v>339034.91</v>
      </c>
      <c r="AB18" s="38">
        <v>102749.29</v>
      </c>
      <c r="AC18" s="38">
        <v>50770.26</v>
      </c>
      <c r="AD18" s="38">
        <v>46029.89</v>
      </c>
      <c r="AE18" s="38">
        <v>153736.74</v>
      </c>
      <c r="AF18" s="38">
        <v>110538.13</v>
      </c>
      <c r="AG18" s="38">
        <v>1489733.06</v>
      </c>
      <c r="AH18" s="38">
        <v>1248331.06</v>
      </c>
      <c r="AI18" s="38">
        <v>247224.44</v>
      </c>
      <c r="AJ18" s="38">
        <v>79462.73</v>
      </c>
      <c r="AK18" s="38">
        <v>44910.89</v>
      </c>
      <c r="AL18" s="38">
        <v>350564.34</v>
      </c>
      <c r="AM18" s="38">
        <v>1655467.43</v>
      </c>
      <c r="AN18" s="38">
        <v>200016.57</v>
      </c>
      <c r="AO18" s="38">
        <v>668242.84</v>
      </c>
      <c r="AP18" s="38">
        <v>221960.68</v>
      </c>
      <c r="AQ18" s="38">
        <v>402530.76</v>
      </c>
      <c r="AR18" s="38">
        <v>79934.009999999995</v>
      </c>
      <c r="AS18" s="38">
        <v>342615.6</v>
      </c>
      <c r="AT18" s="38">
        <v>341180.3</v>
      </c>
      <c r="AU18" s="38">
        <v>373953.56</v>
      </c>
      <c r="AV18" s="38">
        <v>141863.54</v>
      </c>
      <c r="AW18" s="38">
        <v>159321.51999999999</v>
      </c>
      <c r="AX18" s="38">
        <v>3800.27</v>
      </c>
      <c r="AY18" s="38">
        <v>9809992.4199999999</v>
      </c>
      <c r="AZ18" s="39">
        <v>0</v>
      </c>
    </row>
    <row r="19" spans="2:52" x14ac:dyDescent="0.15">
      <c r="B19" s="54" t="s">
        <v>259</v>
      </c>
      <c r="C19" s="55" t="s">
        <v>257</v>
      </c>
      <c r="D19" s="1" t="s">
        <v>8</v>
      </c>
      <c r="E19" s="1" t="s">
        <v>76</v>
      </c>
      <c r="F19" s="1" t="s">
        <v>238</v>
      </c>
      <c r="G19" s="1" t="s">
        <v>237</v>
      </c>
      <c r="H19" s="37" t="s">
        <v>196</v>
      </c>
      <c r="I19" s="44">
        <f t="shared" si="0"/>
        <v>1448843.6400000001</v>
      </c>
      <c r="J19" s="44">
        <f t="shared" si="1"/>
        <v>282242.56</v>
      </c>
      <c r="K19" s="44">
        <f t="shared" si="2"/>
        <v>352594.2</v>
      </c>
      <c r="L19" s="44">
        <f t="shared" si="3"/>
        <v>935670.36</v>
      </c>
      <c r="M19" s="44">
        <f t="shared" si="4"/>
        <v>2047931.0699999998</v>
      </c>
      <c r="N19" s="44">
        <f t="shared" si="5"/>
        <v>1471504.74</v>
      </c>
      <c r="O19" s="44">
        <f t="shared" si="6"/>
        <v>667651.37</v>
      </c>
      <c r="P19" s="44">
        <f t="shared" si="7"/>
        <v>846046.89</v>
      </c>
      <c r="Q19" s="44">
        <f t="shared" si="8"/>
        <v>245400.19</v>
      </c>
      <c r="R19" s="44">
        <f t="shared" si="9"/>
        <v>36925.79</v>
      </c>
      <c r="S19" s="44">
        <f t="shared" si="10"/>
        <v>3840204.6900000004</v>
      </c>
      <c r="T19" s="44">
        <f t="shared" si="11"/>
        <v>347152.6</v>
      </c>
      <c r="U19" s="44">
        <f t="shared" si="12"/>
        <v>3684649.5100000002</v>
      </c>
      <c r="V19" s="44">
        <f t="shared" si="13"/>
        <v>2220505.7200000002</v>
      </c>
      <c r="W19" s="52">
        <f t="shared" si="14"/>
        <v>16206817.609999999</v>
      </c>
      <c r="X19" s="44">
        <f t="shared" si="15"/>
        <v>16206817.609999999</v>
      </c>
      <c r="Y19" s="40"/>
      <c r="Z19" s="38">
        <v>1123253.49</v>
      </c>
      <c r="AA19" s="38">
        <v>325590.15000000002</v>
      </c>
      <c r="AB19" s="38">
        <v>347152.6</v>
      </c>
      <c r="AC19" s="38">
        <v>106131.9</v>
      </c>
      <c r="AD19" s="38">
        <v>176110.66</v>
      </c>
      <c r="AE19" s="38">
        <v>352594.2</v>
      </c>
      <c r="AF19" s="38">
        <v>2033515.36</v>
      </c>
      <c r="AG19" s="38">
        <v>935670.36</v>
      </c>
      <c r="AH19" s="38">
        <v>36925.79</v>
      </c>
      <c r="AI19" s="38">
        <v>495092.57</v>
      </c>
      <c r="AJ19" s="38">
        <v>186078.41</v>
      </c>
      <c r="AK19" s="38">
        <v>316415.55</v>
      </c>
      <c r="AL19" s="38">
        <v>245400.19</v>
      </c>
      <c r="AM19" s="38">
        <v>441272.9</v>
      </c>
      <c r="AN19" s="38">
        <v>226378.47</v>
      </c>
      <c r="AO19" s="38">
        <v>846046.89</v>
      </c>
      <c r="AP19" s="38">
        <v>412544.93</v>
      </c>
      <c r="AQ19" s="38">
        <v>750372.28</v>
      </c>
      <c r="AR19" s="38">
        <v>885013.86</v>
      </c>
      <c r="AS19" s="38">
        <v>699858.6</v>
      </c>
      <c r="AT19" s="38">
        <v>1227820.08</v>
      </c>
      <c r="AU19" s="38">
        <v>1912526.01</v>
      </c>
      <c r="AV19" s="38">
        <v>1471504.74</v>
      </c>
      <c r="AW19" s="38">
        <v>653547.62</v>
      </c>
      <c r="AX19" s="38">
        <v>2220505.7200000002</v>
      </c>
      <c r="AY19" s="38">
        <v>18427323.329999998</v>
      </c>
      <c r="AZ19" s="39">
        <v>0</v>
      </c>
    </row>
    <row r="20" spans="2:52" x14ac:dyDescent="0.15">
      <c r="B20" s="54" t="s">
        <v>260</v>
      </c>
      <c r="C20" s="55" t="s">
        <v>257</v>
      </c>
      <c r="D20" s="1" t="s">
        <v>9</v>
      </c>
      <c r="E20" s="1" t="s">
        <v>77</v>
      </c>
      <c r="F20" s="1" t="s">
        <v>238</v>
      </c>
      <c r="G20" s="1" t="s">
        <v>237</v>
      </c>
      <c r="H20" s="37" t="s">
        <v>197</v>
      </c>
      <c r="I20" s="44">
        <f t="shared" si="0"/>
        <v>1689022.3599999999</v>
      </c>
      <c r="J20" s="44">
        <f t="shared" si="1"/>
        <v>147558.06</v>
      </c>
      <c r="K20" s="44">
        <f t="shared" si="2"/>
        <v>271154.55</v>
      </c>
      <c r="L20" s="44">
        <f t="shared" si="3"/>
        <v>2069621.67</v>
      </c>
      <c r="M20" s="44">
        <f t="shared" si="4"/>
        <v>2531692.7999999998</v>
      </c>
      <c r="N20" s="44">
        <f t="shared" si="5"/>
        <v>5093599.76</v>
      </c>
      <c r="O20" s="44">
        <f t="shared" si="6"/>
        <v>1311668.96</v>
      </c>
      <c r="P20" s="44">
        <f t="shared" si="7"/>
        <v>767894.73</v>
      </c>
      <c r="Q20" s="44">
        <f t="shared" si="8"/>
        <v>486661.06</v>
      </c>
      <c r="R20" s="44">
        <f t="shared" si="9"/>
        <v>1523534.87</v>
      </c>
      <c r="S20" s="44">
        <f t="shared" si="10"/>
        <v>5909662.8899999997</v>
      </c>
      <c r="T20" s="44">
        <f t="shared" si="11"/>
        <v>131226.6</v>
      </c>
      <c r="U20" s="44">
        <f t="shared" si="12"/>
        <v>1045273.43</v>
      </c>
      <c r="V20" s="44">
        <f t="shared" si="13"/>
        <v>12474.21</v>
      </c>
      <c r="W20" s="52">
        <f t="shared" si="14"/>
        <v>22978571.740000002</v>
      </c>
      <c r="X20" s="44">
        <f t="shared" si="15"/>
        <v>22978571.740000002</v>
      </c>
      <c r="Y20" s="40"/>
      <c r="Z20" s="38">
        <v>1136556.53</v>
      </c>
      <c r="AA20" s="38">
        <v>552465.82999999996</v>
      </c>
      <c r="AB20" s="38">
        <v>131226.6</v>
      </c>
      <c r="AC20" s="38">
        <v>34018.379999999997</v>
      </c>
      <c r="AD20" s="38">
        <v>113539.68</v>
      </c>
      <c r="AE20" s="38">
        <v>271154.55</v>
      </c>
      <c r="AF20" s="38">
        <v>209717.14</v>
      </c>
      <c r="AG20" s="38">
        <v>2069621.67</v>
      </c>
      <c r="AH20" s="38">
        <v>1523534.87</v>
      </c>
      <c r="AI20" s="38">
        <v>461061.7</v>
      </c>
      <c r="AJ20" s="38">
        <v>204029.69</v>
      </c>
      <c r="AK20" s="38">
        <v>5768.65</v>
      </c>
      <c r="AL20" s="38">
        <v>486661.06</v>
      </c>
      <c r="AM20" s="38">
        <v>860662.26</v>
      </c>
      <c r="AN20" s="38">
        <v>451006.7</v>
      </c>
      <c r="AO20" s="38">
        <v>767894.73</v>
      </c>
      <c r="AP20" s="38">
        <v>804912.85</v>
      </c>
      <c r="AQ20" s="38">
        <v>1099235.48</v>
      </c>
      <c r="AR20" s="38">
        <v>627544.47</v>
      </c>
      <c r="AS20" s="38">
        <v>1508589.4</v>
      </c>
      <c r="AT20" s="38">
        <v>1278666.94</v>
      </c>
      <c r="AU20" s="38">
        <v>3122406.55</v>
      </c>
      <c r="AV20" s="38">
        <v>5093599.76</v>
      </c>
      <c r="AW20" s="38">
        <v>164696.25</v>
      </c>
      <c r="AX20" s="38">
        <v>12474.21</v>
      </c>
      <c r="AY20" s="38">
        <v>22991045.949999999</v>
      </c>
      <c r="AZ20" s="39">
        <v>0</v>
      </c>
    </row>
    <row r="21" spans="2:52" x14ac:dyDescent="0.15">
      <c r="B21" s="54" t="s">
        <v>261</v>
      </c>
      <c r="C21" s="55" t="s">
        <v>246</v>
      </c>
      <c r="D21" s="1" t="s">
        <v>10</v>
      </c>
      <c r="E21" s="1" t="s">
        <v>78</v>
      </c>
      <c r="F21" s="1" t="s">
        <v>238</v>
      </c>
      <c r="G21" s="1" t="s">
        <v>237</v>
      </c>
      <c r="H21" s="37" t="s">
        <v>198</v>
      </c>
      <c r="I21" s="44">
        <f t="shared" si="0"/>
        <v>558811.96</v>
      </c>
      <c r="J21" s="44">
        <f t="shared" si="1"/>
        <v>126985.5</v>
      </c>
      <c r="K21" s="44">
        <f t="shared" si="2"/>
        <v>95359.45</v>
      </c>
      <c r="L21" s="44">
        <f t="shared" si="3"/>
        <v>299237.53999999998</v>
      </c>
      <c r="M21" s="44">
        <f t="shared" si="4"/>
        <v>540167.59</v>
      </c>
      <c r="N21" s="44">
        <f t="shared" si="5"/>
        <v>73845.2</v>
      </c>
      <c r="O21" s="44">
        <f t="shared" si="6"/>
        <v>238424.72</v>
      </c>
      <c r="P21" s="44">
        <f t="shared" si="7"/>
        <v>437378.98</v>
      </c>
      <c r="Q21" s="44">
        <f t="shared" si="8"/>
        <v>138238.09</v>
      </c>
      <c r="R21" s="44">
        <f t="shared" si="9"/>
        <v>130519.37</v>
      </c>
      <c r="S21" s="44">
        <f t="shared" si="10"/>
        <v>526449.73</v>
      </c>
      <c r="T21" s="44">
        <f t="shared" si="11"/>
        <v>370780.72</v>
      </c>
      <c r="U21" s="44">
        <f t="shared" si="12"/>
        <v>197090.62</v>
      </c>
      <c r="V21" s="44">
        <f t="shared" si="13"/>
        <v>16743.93</v>
      </c>
      <c r="W21" s="52">
        <f t="shared" si="14"/>
        <v>3733289.4699999997</v>
      </c>
      <c r="X21" s="44">
        <f t="shared" si="15"/>
        <v>3733289.4699999997</v>
      </c>
      <c r="Y21" s="40"/>
      <c r="Z21" s="38">
        <v>468028.05</v>
      </c>
      <c r="AA21" s="38">
        <v>90783.91</v>
      </c>
      <c r="AB21" s="38">
        <v>370780.72</v>
      </c>
      <c r="AC21" s="38">
        <v>61041.3</v>
      </c>
      <c r="AD21" s="38">
        <v>65944.2</v>
      </c>
      <c r="AE21" s="38">
        <v>95359.45</v>
      </c>
      <c r="AF21" s="38">
        <v>58015.1</v>
      </c>
      <c r="AG21" s="38">
        <v>299237.53999999998</v>
      </c>
      <c r="AH21" s="38">
        <v>130519.37</v>
      </c>
      <c r="AI21" s="38">
        <v>76571.3</v>
      </c>
      <c r="AJ21" s="38">
        <v>5645.21</v>
      </c>
      <c r="AK21" s="38">
        <v>9607.93</v>
      </c>
      <c r="AL21" s="38">
        <v>138238.09</v>
      </c>
      <c r="AM21" s="38">
        <v>180741.48</v>
      </c>
      <c r="AN21" s="38">
        <v>57683.24</v>
      </c>
      <c r="AO21" s="38">
        <v>437378.98</v>
      </c>
      <c r="AP21" s="38">
        <v>146896.6</v>
      </c>
      <c r="AQ21" s="38">
        <v>266958.46999999997</v>
      </c>
      <c r="AR21" s="38">
        <v>126312.52</v>
      </c>
      <c r="AS21" s="38">
        <v>179106.36</v>
      </c>
      <c r="AT21" s="38">
        <v>165928.09</v>
      </c>
      <c r="AU21" s="38">
        <v>181415.28</v>
      </c>
      <c r="AV21" s="38">
        <v>73845.2</v>
      </c>
      <c r="AW21" s="38">
        <v>47251.08</v>
      </c>
      <c r="AX21" s="38">
        <v>16743.93</v>
      </c>
      <c r="AY21" s="38">
        <v>3750033.4</v>
      </c>
      <c r="AZ21" s="39">
        <v>0</v>
      </c>
    </row>
    <row r="22" spans="2:52" x14ac:dyDescent="0.15">
      <c r="B22" s="54" t="s">
        <v>262</v>
      </c>
      <c r="C22" s="55" t="s">
        <v>246</v>
      </c>
      <c r="D22" s="1" t="s">
        <v>11</v>
      </c>
      <c r="E22" s="1" t="s">
        <v>79</v>
      </c>
      <c r="F22" s="1" t="s">
        <v>238</v>
      </c>
      <c r="G22" s="1" t="s">
        <v>237</v>
      </c>
      <c r="H22" s="37" t="s">
        <v>199</v>
      </c>
      <c r="I22" s="44">
        <f t="shared" si="0"/>
        <v>146691.68</v>
      </c>
      <c r="J22" s="44">
        <f t="shared" si="1"/>
        <v>99973.79</v>
      </c>
      <c r="K22" s="44">
        <f t="shared" si="2"/>
        <v>117617.41</v>
      </c>
      <c r="L22" s="44">
        <f t="shared" si="3"/>
        <v>275873.26</v>
      </c>
      <c r="M22" s="44">
        <f t="shared" si="4"/>
        <v>294518.06</v>
      </c>
      <c r="N22" s="44">
        <f t="shared" si="5"/>
        <v>121882.96</v>
      </c>
      <c r="O22" s="44">
        <f t="shared" si="6"/>
        <v>304450.12</v>
      </c>
      <c r="P22" s="44">
        <f t="shared" si="7"/>
        <v>627585.57999999996</v>
      </c>
      <c r="Q22" s="44">
        <f t="shared" si="8"/>
        <v>86892.34</v>
      </c>
      <c r="R22" s="44">
        <f t="shared" si="9"/>
        <v>63793.8</v>
      </c>
      <c r="S22" s="44">
        <f t="shared" si="10"/>
        <v>262366.77</v>
      </c>
      <c r="T22" s="44">
        <f t="shared" si="11"/>
        <v>256975.05</v>
      </c>
      <c r="U22" s="44">
        <f t="shared" si="12"/>
        <v>217364.99</v>
      </c>
      <c r="V22" s="44">
        <f t="shared" si="13"/>
        <v>13205.94</v>
      </c>
      <c r="W22" s="52">
        <f t="shared" si="14"/>
        <v>2875985.8099999996</v>
      </c>
      <c r="X22" s="44">
        <f t="shared" si="15"/>
        <v>2875985.8099999996</v>
      </c>
      <c r="Y22" s="40"/>
      <c r="Z22" s="38">
        <v>123662.76</v>
      </c>
      <c r="AA22" s="38">
        <v>23028.92</v>
      </c>
      <c r="AB22" s="38">
        <v>256975.05</v>
      </c>
      <c r="AC22" s="38">
        <v>73786.2</v>
      </c>
      <c r="AD22" s="38">
        <v>26187.59</v>
      </c>
      <c r="AE22" s="38">
        <v>117617.41</v>
      </c>
      <c r="AF22" s="38">
        <v>32561.65</v>
      </c>
      <c r="AG22" s="38">
        <v>275873.26</v>
      </c>
      <c r="AH22" s="38">
        <v>63793.8</v>
      </c>
      <c r="AI22" s="38">
        <v>151311.49</v>
      </c>
      <c r="AJ22" s="38">
        <v>9841.41</v>
      </c>
      <c r="AK22" s="38">
        <v>2186.16</v>
      </c>
      <c r="AL22" s="38">
        <v>86892.34</v>
      </c>
      <c r="AM22" s="38">
        <v>114254.3</v>
      </c>
      <c r="AN22" s="38">
        <v>190195.82</v>
      </c>
      <c r="AO22" s="38">
        <v>627585.57999999996</v>
      </c>
      <c r="AP22" s="38">
        <v>166743.67000000001</v>
      </c>
      <c r="AQ22" s="38">
        <v>123633.53</v>
      </c>
      <c r="AR22" s="38">
        <v>4140.8599999999997</v>
      </c>
      <c r="AS22" s="38">
        <v>155811.64000000001</v>
      </c>
      <c r="AT22" s="38">
        <v>76149.98</v>
      </c>
      <c r="AU22" s="38">
        <v>30405.15</v>
      </c>
      <c r="AV22" s="38">
        <v>121882.96</v>
      </c>
      <c r="AW22" s="38">
        <v>21464.28</v>
      </c>
      <c r="AX22" s="38">
        <v>13205.94</v>
      </c>
      <c r="AY22" s="38">
        <v>2889191.75</v>
      </c>
      <c r="AZ22" s="39">
        <v>0</v>
      </c>
    </row>
    <row r="23" spans="2:52" x14ac:dyDescent="0.15">
      <c r="B23" s="54" t="s">
        <v>263</v>
      </c>
      <c r="C23" s="55" t="s">
        <v>246</v>
      </c>
      <c r="D23" s="1" t="s">
        <v>12</v>
      </c>
      <c r="E23" s="1" t="s">
        <v>80</v>
      </c>
      <c r="F23" s="1" t="s">
        <v>238</v>
      </c>
      <c r="G23" s="1" t="s">
        <v>237</v>
      </c>
      <c r="H23" s="37" t="s">
        <v>200</v>
      </c>
      <c r="I23" s="44">
        <f t="shared" si="0"/>
        <v>201519.39</v>
      </c>
      <c r="J23" s="44">
        <f t="shared" si="1"/>
        <v>68971.72</v>
      </c>
      <c r="K23" s="44">
        <f t="shared" si="2"/>
        <v>28651.69</v>
      </c>
      <c r="L23" s="44">
        <f t="shared" si="3"/>
        <v>20520.78</v>
      </c>
      <c r="M23" s="44">
        <f t="shared" si="4"/>
        <v>461337.80000000005</v>
      </c>
      <c r="N23" s="44">
        <f t="shared" si="5"/>
        <v>39475.29</v>
      </c>
      <c r="O23" s="44">
        <f t="shared" si="6"/>
        <v>42604.800000000003</v>
      </c>
      <c r="P23" s="44">
        <f t="shared" si="7"/>
        <v>74812.97</v>
      </c>
      <c r="Q23" s="44">
        <f t="shared" si="8"/>
        <v>68883.97</v>
      </c>
      <c r="R23" s="44">
        <f t="shared" si="9"/>
        <v>5441.11</v>
      </c>
      <c r="S23" s="44">
        <f t="shared" si="10"/>
        <v>228684.99</v>
      </c>
      <c r="T23" s="44">
        <f t="shared" si="11"/>
        <v>357202.52</v>
      </c>
      <c r="U23" s="44">
        <f t="shared" si="12"/>
        <v>130068.04999999999</v>
      </c>
      <c r="V23" s="44">
        <f t="shared" si="13"/>
        <v>16847.93</v>
      </c>
      <c r="W23" s="52">
        <f t="shared" si="14"/>
        <v>1728175.08</v>
      </c>
      <c r="X23" s="44">
        <f t="shared" si="15"/>
        <v>1728175.08</v>
      </c>
      <c r="Y23" s="40"/>
      <c r="Z23" s="38">
        <v>126000.1</v>
      </c>
      <c r="AA23" s="38">
        <v>75519.289999999994</v>
      </c>
      <c r="AB23" s="38">
        <v>357202.52</v>
      </c>
      <c r="AC23" s="38">
        <v>44992.45</v>
      </c>
      <c r="AD23" s="38">
        <v>23979.27</v>
      </c>
      <c r="AE23" s="38">
        <v>28651.69</v>
      </c>
      <c r="AF23" s="38">
        <v>39860.57</v>
      </c>
      <c r="AG23" s="38">
        <v>20520.78</v>
      </c>
      <c r="AH23" s="38">
        <v>5441.11</v>
      </c>
      <c r="AI23" s="38">
        <v>45729.71</v>
      </c>
      <c r="AJ23" s="38">
        <v>1454.23</v>
      </c>
      <c r="AK23" s="38">
        <v>390.29</v>
      </c>
      <c r="AL23" s="38">
        <v>68883.97</v>
      </c>
      <c r="AM23" s="38">
        <v>37576.51</v>
      </c>
      <c r="AN23" s="38">
        <v>5028.29</v>
      </c>
      <c r="AO23" s="38">
        <v>74812.97</v>
      </c>
      <c r="AP23" s="38">
        <v>80222.38</v>
      </c>
      <c r="AQ23" s="38">
        <v>376319.39</v>
      </c>
      <c r="AR23" s="38">
        <v>4796.03</v>
      </c>
      <c r="AS23" s="38">
        <v>77106.929999999993</v>
      </c>
      <c r="AT23" s="38">
        <v>72807.72</v>
      </c>
      <c r="AU23" s="38">
        <v>78770.34</v>
      </c>
      <c r="AV23" s="38">
        <v>39475.29</v>
      </c>
      <c r="AW23" s="38">
        <v>42633.25</v>
      </c>
      <c r="AX23" s="38">
        <v>16847.93</v>
      </c>
      <c r="AY23" s="38">
        <v>1745023.01</v>
      </c>
      <c r="AZ23" s="39">
        <v>0</v>
      </c>
    </row>
    <row r="24" spans="2:52" x14ac:dyDescent="0.15">
      <c r="B24" s="54" t="s">
        <v>264</v>
      </c>
      <c r="C24" s="55" t="s">
        <v>246</v>
      </c>
      <c r="D24" s="1" t="s">
        <v>13</v>
      </c>
      <c r="E24" s="1" t="s">
        <v>81</v>
      </c>
      <c r="F24" s="1" t="s">
        <v>238</v>
      </c>
      <c r="G24" s="1" t="s">
        <v>237</v>
      </c>
      <c r="H24" s="37" t="s">
        <v>201</v>
      </c>
      <c r="I24" s="44">
        <f t="shared" si="0"/>
        <v>74497.75</v>
      </c>
      <c r="J24" s="44">
        <f t="shared" si="1"/>
        <v>62489.83</v>
      </c>
      <c r="K24" s="44">
        <f t="shared" si="2"/>
        <v>43090.27</v>
      </c>
      <c r="L24" s="44">
        <f t="shared" si="3"/>
        <v>59624.18</v>
      </c>
      <c r="M24" s="44">
        <f t="shared" si="4"/>
        <v>83984.21</v>
      </c>
      <c r="N24" s="44">
        <f t="shared" si="5"/>
        <v>12623.01</v>
      </c>
      <c r="O24" s="44">
        <f t="shared" si="6"/>
        <v>66547.05</v>
      </c>
      <c r="P24" s="44">
        <f t="shared" si="7"/>
        <v>62061.77</v>
      </c>
      <c r="Q24" s="44">
        <f t="shared" si="8"/>
        <v>61212.76</v>
      </c>
      <c r="R24" s="44">
        <f t="shared" si="9"/>
        <v>3484.67</v>
      </c>
      <c r="S24" s="44">
        <f t="shared" si="10"/>
        <v>383106.4</v>
      </c>
      <c r="T24" s="44">
        <f t="shared" si="11"/>
        <v>478391.25</v>
      </c>
      <c r="U24" s="44">
        <f t="shared" si="12"/>
        <v>174634.01</v>
      </c>
      <c r="V24" s="44">
        <f t="shared" si="13"/>
        <v>8228.6</v>
      </c>
      <c r="W24" s="52">
        <f t="shared" si="14"/>
        <v>1565747.16</v>
      </c>
      <c r="X24" s="44">
        <f t="shared" si="15"/>
        <v>1565747.16</v>
      </c>
      <c r="Y24" s="40"/>
      <c r="Z24" s="38">
        <v>59740.65</v>
      </c>
      <c r="AA24" s="38">
        <v>14757.1</v>
      </c>
      <c r="AB24" s="38">
        <v>478391.25</v>
      </c>
      <c r="AC24" s="38">
        <v>39472.44</v>
      </c>
      <c r="AD24" s="38">
        <v>23017.39</v>
      </c>
      <c r="AE24" s="38">
        <v>43090.27</v>
      </c>
      <c r="AF24" s="38">
        <v>15854.99</v>
      </c>
      <c r="AG24" s="38">
        <v>59624.18</v>
      </c>
      <c r="AH24" s="38">
        <v>3484.67</v>
      </c>
      <c r="AI24" s="38">
        <v>64306.91</v>
      </c>
      <c r="AJ24" s="38">
        <v>1708.27</v>
      </c>
      <c r="AK24" s="38">
        <v>2080.5700000000002</v>
      </c>
      <c r="AL24" s="38">
        <v>61212.76</v>
      </c>
      <c r="AM24" s="38">
        <v>7619.2</v>
      </c>
      <c r="AN24" s="38">
        <v>58927.85</v>
      </c>
      <c r="AO24" s="38">
        <v>62061.77</v>
      </c>
      <c r="AP24" s="38">
        <v>8308.23</v>
      </c>
      <c r="AQ24" s="38">
        <v>73610.490000000005</v>
      </c>
      <c r="AR24" s="38">
        <v>2065.4899999999998</v>
      </c>
      <c r="AS24" s="38">
        <v>145867.49</v>
      </c>
      <c r="AT24" s="38">
        <v>116839.77</v>
      </c>
      <c r="AU24" s="38">
        <v>120399.14</v>
      </c>
      <c r="AV24" s="38">
        <v>12623.01</v>
      </c>
      <c r="AW24" s="38">
        <v>90683.27</v>
      </c>
      <c r="AX24" s="38">
        <v>8228.6</v>
      </c>
      <c r="AY24" s="38">
        <v>1573975.76</v>
      </c>
      <c r="AZ24" s="39">
        <v>0</v>
      </c>
    </row>
    <row r="25" spans="2:52" x14ac:dyDescent="0.15">
      <c r="B25" s="54" t="s">
        <v>265</v>
      </c>
      <c r="C25" s="55" t="s">
        <v>246</v>
      </c>
      <c r="D25" s="1" t="s">
        <v>14</v>
      </c>
      <c r="E25" s="1" t="s">
        <v>82</v>
      </c>
      <c r="F25" s="1" t="s">
        <v>238</v>
      </c>
      <c r="G25" s="1" t="s">
        <v>237</v>
      </c>
      <c r="H25" s="37" t="s">
        <v>202</v>
      </c>
      <c r="I25" s="44">
        <f t="shared" si="0"/>
        <v>167509.47</v>
      </c>
      <c r="J25" s="44">
        <f t="shared" si="1"/>
        <v>43233.789999999994</v>
      </c>
      <c r="K25" s="44">
        <f t="shared" si="2"/>
        <v>21168.7</v>
      </c>
      <c r="L25" s="44">
        <f t="shared" si="3"/>
        <v>15621.63</v>
      </c>
      <c r="M25" s="44">
        <f t="shared" si="4"/>
        <v>367144.58999999997</v>
      </c>
      <c r="N25" s="44">
        <f t="shared" si="5"/>
        <v>58626.47</v>
      </c>
      <c r="O25" s="44">
        <f t="shared" si="6"/>
        <v>62466.8</v>
      </c>
      <c r="P25" s="44">
        <f t="shared" si="7"/>
        <v>75392.710000000006</v>
      </c>
      <c r="Q25" s="44">
        <f t="shared" si="8"/>
        <v>43168.97</v>
      </c>
      <c r="R25" s="44">
        <f t="shared" si="9"/>
        <v>1851.26</v>
      </c>
      <c r="S25" s="44">
        <f t="shared" si="10"/>
        <v>605201.55000000005</v>
      </c>
      <c r="T25" s="44">
        <f t="shared" si="11"/>
        <v>59693.16</v>
      </c>
      <c r="U25" s="44">
        <f t="shared" si="12"/>
        <v>204759.94</v>
      </c>
      <c r="V25" s="44">
        <f t="shared" si="13"/>
        <v>5962.4</v>
      </c>
      <c r="W25" s="52">
        <f t="shared" si="14"/>
        <v>1725839.0399999998</v>
      </c>
      <c r="X25" s="44">
        <f t="shared" si="15"/>
        <v>1725839.0399999998</v>
      </c>
      <c r="Y25" s="40"/>
      <c r="Z25" s="38">
        <v>98484.49</v>
      </c>
      <c r="AA25" s="38">
        <v>69024.98</v>
      </c>
      <c r="AB25" s="38">
        <v>59693.16</v>
      </c>
      <c r="AC25" s="38">
        <v>23893.42</v>
      </c>
      <c r="AD25" s="38">
        <v>19340.37</v>
      </c>
      <c r="AE25" s="38">
        <v>21168.7</v>
      </c>
      <c r="AF25" s="38">
        <v>18039.71</v>
      </c>
      <c r="AG25" s="38">
        <v>15621.63</v>
      </c>
      <c r="AH25" s="38">
        <v>1851.26</v>
      </c>
      <c r="AI25" s="38">
        <v>69899.710000000006</v>
      </c>
      <c r="AJ25" s="38">
        <v>2173.31</v>
      </c>
      <c r="AK25" s="38">
        <v>2540.4499999999998</v>
      </c>
      <c r="AL25" s="38">
        <v>43168.97</v>
      </c>
      <c r="AM25" s="38">
        <v>6976.62</v>
      </c>
      <c r="AN25" s="38">
        <v>55490.18</v>
      </c>
      <c r="AO25" s="38">
        <v>75392.710000000006</v>
      </c>
      <c r="AP25" s="38">
        <v>83439.33</v>
      </c>
      <c r="AQ25" s="38">
        <v>94150.04</v>
      </c>
      <c r="AR25" s="38">
        <v>189555.22</v>
      </c>
      <c r="AS25" s="38">
        <v>146957.23000000001</v>
      </c>
      <c r="AT25" s="38">
        <v>232700.94</v>
      </c>
      <c r="AU25" s="38">
        <v>225543.38</v>
      </c>
      <c r="AV25" s="38">
        <v>58626.47</v>
      </c>
      <c r="AW25" s="38">
        <v>112106.76</v>
      </c>
      <c r="AX25" s="38">
        <v>5962.4</v>
      </c>
      <c r="AY25" s="38">
        <v>1731801.44</v>
      </c>
      <c r="AZ25" s="39">
        <v>0</v>
      </c>
    </row>
    <row r="26" spans="2:52" x14ac:dyDescent="0.15">
      <c r="B26" s="54" t="s">
        <v>266</v>
      </c>
      <c r="C26" s="55" t="s">
        <v>246</v>
      </c>
      <c r="D26" s="1" t="s">
        <v>15</v>
      </c>
      <c r="E26" s="1" t="s">
        <v>83</v>
      </c>
      <c r="F26" s="1" t="s">
        <v>238</v>
      </c>
      <c r="G26" s="1" t="s">
        <v>237</v>
      </c>
      <c r="H26" s="37" t="s">
        <v>203</v>
      </c>
      <c r="I26" s="44">
        <f t="shared" si="0"/>
        <v>547984.94999999995</v>
      </c>
      <c r="J26" s="44">
        <f t="shared" si="1"/>
        <v>117014.15</v>
      </c>
      <c r="K26" s="44">
        <f t="shared" si="2"/>
        <v>77539.17</v>
      </c>
      <c r="L26" s="44">
        <f t="shared" si="3"/>
        <v>62588.56</v>
      </c>
      <c r="M26" s="44">
        <f t="shared" si="4"/>
        <v>856456.44</v>
      </c>
      <c r="N26" s="44">
        <f t="shared" si="5"/>
        <v>260315.72</v>
      </c>
      <c r="O26" s="44">
        <f t="shared" si="6"/>
        <v>107545.10999999999</v>
      </c>
      <c r="P26" s="44">
        <f t="shared" si="7"/>
        <v>203773.01</v>
      </c>
      <c r="Q26" s="44">
        <f t="shared" si="8"/>
        <v>146067.51999999999</v>
      </c>
      <c r="R26" s="44">
        <f t="shared" si="9"/>
        <v>7999.92</v>
      </c>
      <c r="S26" s="44">
        <f t="shared" si="10"/>
        <v>1915805.93</v>
      </c>
      <c r="T26" s="44">
        <f t="shared" si="11"/>
        <v>97679.72</v>
      </c>
      <c r="U26" s="44">
        <f t="shared" si="12"/>
        <v>602599.66999999993</v>
      </c>
      <c r="V26" s="44">
        <f t="shared" si="13"/>
        <v>41223.61</v>
      </c>
      <c r="W26" s="52">
        <f t="shared" si="14"/>
        <v>5003369.87</v>
      </c>
      <c r="X26" s="44">
        <f t="shared" si="15"/>
        <v>5003369.87</v>
      </c>
      <c r="Y26" s="40"/>
      <c r="Z26" s="38">
        <v>401340.79</v>
      </c>
      <c r="AA26" s="38">
        <v>146644.16</v>
      </c>
      <c r="AB26" s="38">
        <v>97679.72</v>
      </c>
      <c r="AC26" s="38">
        <v>73483.69</v>
      </c>
      <c r="AD26" s="38">
        <v>43530.46</v>
      </c>
      <c r="AE26" s="38">
        <v>77539.17</v>
      </c>
      <c r="AF26" s="38">
        <v>74799.95</v>
      </c>
      <c r="AG26" s="38">
        <v>62588.56</v>
      </c>
      <c r="AH26" s="38">
        <v>7999.92</v>
      </c>
      <c r="AI26" s="38">
        <v>128578.91</v>
      </c>
      <c r="AJ26" s="38">
        <v>11229.67</v>
      </c>
      <c r="AK26" s="38">
        <v>17154.59</v>
      </c>
      <c r="AL26" s="38">
        <v>146067.51999999999</v>
      </c>
      <c r="AM26" s="38">
        <v>33085.82</v>
      </c>
      <c r="AN26" s="38">
        <v>74459.289999999994</v>
      </c>
      <c r="AO26" s="38">
        <v>203773.01</v>
      </c>
      <c r="AP26" s="38">
        <v>161638.35999999999</v>
      </c>
      <c r="AQ26" s="38">
        <v>322793.15000000002</v>
      </c>
      <c r="AR26" s="38">
        <v>372024.93</v>
      </c>
      <c r="AS26" s="38">
        <v>476127.9</v>
      </c>
      <c r="AT26" s="38">
        <v>414627.09</v>
      </c>
      <c r="AU26" s="38">
        <v>1025050.94</v>
      </c>
      <c r="AV26" s="38">
        <v>260315.72</v>
      </c>
      <c r="AW26" s="38">
        <v>370836.55</v>
      </c>
      <c r="AX26" s="38">
        <v>41223.61</v>
      </c>
      <c r="AY26" s="38">
        <v>5044593.4800000004</v>
      </c>
      <c r="AZ26" s="39">
        <v>0</v>
      </c>
    </row>
    <row r="27" spans="2:52" x14ac:dyDescent="0.15">
      <c r="B27" s="54" t="s">
        <v>267</v>
      </c>
      <c r="C27" s="55" t="s">
        <v>268</v>
      </c>
      <c r="D27" s="1" t="s">
        <v>16</v>
      </c>
      <c r="E27" s="1" t="s">
        <v>84</v>
      </c>
      <c r="F27" s="1" t="s">
        <v>238</v>
      </c>
      <c r="G27" s="1" t="s">
        <v>237</v>
      </c>
      <c r="H27" s="37" t="s">
        <v>204</v>
      </c>
      <c r="I27" s="44">
        <f t="shared" si="0"/>
        <v>353450.14</v>
      </c>
      <c r="J27" s="44">
        <f t="shared" si="1"/>
        <v>250271.5</v>
      </c>
      <c r="K27" s="44">
        <f t="shared" si="2"/>
        <v>193229.97</v>
      </c>
      <c r="L27" s="44">
        <f t="shared" si="3"/>
        <v>162718.49</v>
      </c>
      <c r="M27" s="44">
        <f t="shared" si="4"/>
        <v>370616.83</v>
      </c>
      <c r="N27" s="44">
        <f t="shared" si="5"/>
        <v>438781.29</v>
      </c>
      <c r="O27" s="44">
        <f t="shared" si="6"/>
        <v>132319.60999999999</v>
      </c>
      <c r="P27" s="44">
        <f t="shared" si="7"/>
        <v>263641.36</v>
      </c>
      <c r="Q27" s="44">
        <f t="shared" si="8"/>
        <v>528658.29</v>
      </c>
      <c r="R27" s="44">
        <f t="shared" si="9"/>
        <v>6067.75</v>
      </c>
      <c r="S27" s="44">
        <f t="shared" si="10"/>
        <v>493461.03</v>
      </c>
      <c r="T27" s="44">
        <f t="shared" si="11"/>
        <v>647280.5</v>
      </c>
      <c r="U27" s="44">
        <f t="shared" si="12"/>
        <v>394384.07999999996</v>
      </c>
      <c r="V27" s="44">
        <f t="shared" si="13"/>
        <v>16317.07</v>
      </c>
      <c r="W27" s="52">
        <f t="shared" si="14"/>
        <v>4234880.84</v>
      </c>
      <c r="X27" s="44">
        <f t="shared" si="15"/>
        <v>4234880.84</v>
      </c>
      <c r="Y27" s="40"/>
      <c r="Z27" s="38">
        <v>265213.25</v>
      </c>
      <c r="AA27" s="38">
        <v>88236.89</v>
      </c>
      <c r="AB27" s="38">
        <v>647280.5</v>
      </c>
      <c r="AC27" s="38">
        <v>108300.27</v>
      </c>
      <c r="AD27" s="38">
        <v>141971.23000000001</v>
      </c>
      <c r="AE27" s="38">
        <v>193229.97</v>
      </c>
      <c r="AF27" s="38">
        <v>55992.32</v>
      </c>
      <c r="AG27" s="38">
        <v>162718.49</v>
      </c>
      <c r="AH27" s="38">
        <v>6067.75</v>
      </c>
      <c r="AI27" s="38">
        <v>233035.66</v>
      </c>
      <c r="AJ27" s="38">
        <v>27659.42</v>
      </c>
      <c r="AK27" s="38">
        <v>4066.58</v>
      </c>
      <c r="AL27" s="38">
        <v>528658.29</v>
      </c>
      <c r="AM27" s="38">
        <v>66661.759999999995</v>
      </c>
      <c r="AN27" s="38">
        <v>65657.850000000006</v>
      </c>
      <c r="AO27" s="38">
        <v>263641.36</v>
      </c>
      <c r="AP27" s="38">
        <v>161762.48000000001</v>
      </c>
      <c r="AQ27" s="38">
        <v>190315.51999999999</v>
      </c>
      <c r="AR27" s="38">
        <v>18538.830000000002</v>
      </c>
      <c r="AS27" s="38">
        <v>93210.59</v>
      </c>
      <c r="AT27" s="38">
        <v>209007.27</v>
      </c>
      <c r="AU27" s="38">
        <v>191243.17</v>
      </c>
      <c r="AV27" s="38">
        <v>438781.29</v>
      </c>
      <c r="AW27" s="38">
        <v>73630.100000000006</v>
      </c>
      <c r="AX27" s="38">
        <v>16317.07</v>
      </c>
      <c r="AY27" s="38">
        <v>4251197.91</v>
      </c>
      <c r="AZ27" s="39">
        <v>0</v>
      </c>
    </row>
    <row r="28" spans="2:52" x14ac:dyDescent="0.15">
      <c r="B28" s="54" t="s">
        <v>269</v>
      </c>
      <c r="C28" s="55" t="s">
        <v>246</v>
      </c>
      <c r="D28" s="1" t="s">
        <v>17</v>
      </c>
      <c r="E28" s="1" t="s">
        <v>85</v>
      </c>
      <c r="F28" s="1" t="s">
        <v>238</v>
      </c>
      <c r="G28" s="1" t="s">
        <v>237</v>
      </c>
      <c r="H28" s="37" t="s">
        <v>205</v>
      </c>
      <c r="I28" s="44">
        <f t="shared" si="0"/>
        <v>1514174.31</v>
      </c>
      <c r="J28" s="44">
        <f t="shared" si="1"/>
        <v>413647.81</v>
      </c>
      <c r="K28" s="44">
        <f t="shared" si="2"/>
        <v>902839.28</v>
      </c>
      <c r="L28" s="44">
        <f t="shared" si="3"/>
        <v>1153259.71</v>
      </c>
      <c r="M28" s="44">
        <f t="shared" si="4"/>
        <v>981970.83</v>
      </c>
      <c r="N28" s="44">
        <f t="shared" si="5"/>
        <v>2763520.35</v>
      </c>
      <c r="O28" s="44">
        <f t="shared" si="6"/>
        <v>665558.74</v>
      </c>
      <c r="P28" s="44">
        <f t="shared" si="7"/>
        <v>550330.71</v>
      </c>
      <c r="Q28" s="44">
        <f t="shared" si="8"/>
        <v>151237.97</v>
      </c>
      <c r="R28" s="44">
        <f t="shared" si="9"/>
        <v>81170.06</v>
      </c>
      <c r="S28" s="44">
        <f t="shared" si="10"/>
        <v>1873810.58</v>
      </c>
      <c r="T28" s="44">
        <f t="shared" si="11"/>
        <v>437001.1</v>
      </c>
      <c r="U28" s="44">
        <f t="shared" si="12"/>
        <v>1204123.46</v>
      </c>
      <c r="V28" s="44">
        <f t="shared" si="13"/>
        <v>29675.66</v>
      </c>
      <c r="W28" s="52">
        <f t="shared" si="14"/>
        <v>12692644.910000004</v>
      </c>
      <c r="X28" s="44">
        <f t="shared" si="15"/>
        <v>12692644.910000004</v>
      </c>
      <c r="Y28" s="40"/>
      <c r="Z28" s="38">
        <v>888567.82</v>
      </c>
      <c r="AA28" s="38">
        <v>625606.49</v>
      </c>
      <c r="AB28" s="38">
        <v>437001.1</v>
      </c>
      <c r="AC28" s="38">
        <v>228592.08</v>
      </c>
      <c r="AD28" s="38">
        <v>185055.73</v>
      </c>
      <c r="AE28" s="38">
        <v>902839.28</v>
      </c>
      <c r="AF28" s="38">
        <v>130997.39</v>
      </c>
      <c r="AG28" s="38">
        <v>1153259.71</v>
      </c>
      <c r="AH28" s="38">
        <v>81170.06</v>
      </c>
      <c r="AI28" s="38">
        <v>373933.83</v>
      </c>
      <c r="AJ28" s="38">
        <v>151564.24</v>
      </c>
      <c r="AK28" s="38">
        <v>6568.8</v>
      </c>
      <c r="AL28" s="38">
        <v>151237.97</v>
      </c>
      <c r="AM28" s="38">
        <v>199821.49</v>
      </c>
      <c r="AN28" s="38">
        <v>465737.25</v>
      </c>
      <c r="AO28" s="38">
        <v>550330.71</v>
      </c>
      <c r="AP28" s="38">
        <v>297217.43</v>
      </c>
      <c r="AQ28" s="38">
        <v>516433.8</v>
      </c>
      <c r="AR28" s="38">
        <v>168319.6</v>
      </c>
      <c r="AS28" s="38">
        <v>80060.990000000005</v>
      </c>
      <c r="AT28" s="38">
        <v>1241960.6599999999</v>
      </c>
      <c r="AU28" s="38">
        <v>551788.93000000005</v>
      </c>
      <c r="AV28" s="38">
        <v>2763520.35</v>
      </c>
      <c r="AW28" s="38">
        <v>541059.19999999995</v>
      </c>
      <c r="AX28" s="38">
        <v>29675.66</v>
      </c>
      <c r="AY28" s="38">
        <v>12722320.57</v>
      </c>
      <c r="AZ28" s="39">
        <v>0</v>
      </c>
    </row>
    <row r="29" spans="2:52" x14ac:dyDescent="0.15">
      <c r="B29" s="54" t="s">
        <v>270</v>
      </c>
      <c r="C29" s="55" t="s">
        <v>268</v>
      </c>
      <c r="D29" s="1" t="s">
        <v>18</v>
      </c>
      <c r="E29" s="1" t="s">
        <v>86</v>
      </c>
      <c r="F29" s="1" t="s">
        <v>238</v>
      </c>
      <c r="G29" s="1" t="s">
        <v>237</v>
      </c>
      <c r="H29" s="37" t="s">
        <v>206</v>
      </c>
      <c r="I29" s="44">
        <f t="shared" si="0"/>
        <v>1889546.84</v>
      </c>
      <c r="J29" s="44">
        <f t="shared" si="1"/>
        <v>574360.79</v>
      </c>
      <c r="K29" s="44">
        <f t="shared" si="2"/>
        <v>384404.85</v>
      </c>
      <c r="L29" s="44">
        <f t="shared" si="3"/>
        <v>718152.51</v>
      </c>
      <c r="M29" s="44">
        <f t="shared" si="4"/>
        <v>2788584.28</v>
      </c>
      <c r="N29" s="44">
        <f t="shared" si="5"/>
        <v>10917184.66</v>
      </c>
      <c r="O29" s="44">
        <f t="shared" si="6"/>
        <v>2180839.1799999997</v>
      </c>
      <c r="P29" s="44">
        <f t="shared" si="7"/>
        <v>1164322.97</v>
      </c>
      <c r="Q29" s="44">
        <f t="shared" si="8"/>
        <v>858423.1</v>
      </c>
      <c r="R29" s="44">
        <f t="shared" si="9"/>
        <v>525498</v>
      </c>
      <c r="S29" s="44">
        <f t="shared" si="10"/>
        <v>1812365.3499999999</v>
      </c>
      <c r="T29" s="44">
        <f t="shared" si="11"/>
        <v>1558943.8</v>
      </c>
      <c r="U29" s="44">
        <f t="shared" si="12"/>
        <v>1927388.8800000001</v>
      </c>
      <c r="V29" s="44">
        <f t="shared" si="13"/>
        <v>156672.12</v>
      </c>
      <c r="W29" s="52">
        <f t="shared" si="14"/>
        <v>27300015.210000001</v>
      </c>
      <c r="X29" s="44">
        <f t="shared" si="15"/>
        <v>27300015.210000001</v>
      </c>
      <c r="Y29" s="40"/>
      <c r="Z29" s="38">
        <v>1418458.85</v>
      </c>
      <c r="AA29" s="38">
        <v>471087.99</v>
      </c>
      <c r="AB29" s="38">
        <v>1558943.8</v>
      </c>
      <c r="AC29" s="38">
        <v>257396.07</v>
      </c>
      <c r="AD29" s="38">
        <v>316964.71999999997</v>
      </c>
      <c r="AE29" s="38">
        <v>384404.85</v>
      </c>
      <c r="AF29" s="38">
        <v>324178.73</v>
      </c>
      <c r="AG29" s="38">
        <v>718152.51</v>
      </c>
      <c r="AH29" s="38">
        <v>525498</v>
      </c>
      <c r="AI29" s="38">
        <v>1035391.3</v>
      </c>
      <c r="AJ29" s="38">
        <v>319217.32</v>
      </c>
      <c r="AK29" s="38">
        <v>24532.61</v>
      </c>
      <c r="AL29" s="38">
        <v>858423.1</v>
      </c>
      <c r="AM29" s="38">
        <v>1786016.45</v>
      </c>
      <c r="AN29" s="38">
        <v>394822.73</v>
      </c>
      <c r="AO29" s="38">
        <v>1164322.97</v>
      </c>
      <c r="AP29" s="38">
        <v>857529.66</v>
      </c>
      <c r="AQ29" s="38">
        <v>1362518.91</v>
      </c>
      <c r="AR29" s="38">
        <v>568535.71</v>
      </c>
      <c r="AS29" s="38">
        <v>153342.88</v>
      </c>
      <c r="AT29" s="38">
        <v>1290228.94</v>
      </c>
      <c r="AU29" s="38">
        <v>368793.53</v>
      </c>
      <c r="AV29" s="38">
        <v>10917184.66</v>
      </c>
      <c r="AW29" s="38">
        <v>224068.92</v>
      </c>
      <c r="AX29" s="38">
        <v>156672.12</v>
      </c>
      <c r="AY29" s="38">
        <v>27456687.329999998</v>
      </c>
      <c r="AZ29" s="39">
        <v>0</v>
      </c>
    </row>
    <row r="30" spans="2:52" x14ac:dyDescent="0.15">
      <c r="B30" s="54" t="s">
        <v>271</v>
      </c>
      <c r="C30" s="55" t="s">
        <v>268</v>
      </c>
      <c r="D30" s="1" t="s">
        <v>19</v>
      </c>
      <c r="E30" s="1" t="s">
        <v>87</v>
      </c>
      <c r="F30" s="1" t="s">
        <v>238</v>
      </c>
      <c r="G30" s="1" t="s">
        <v>237</v>
      </c>
      <c r="H30" s="37" t="s">
        <v>207</v>
      </c>
      <c r="I30" s="44">
        <f t="shared" si="0"/>
        <v>441652.1</v>
      </c>
      <c r="J30" s="44">
        <f t="shared" si="1"/>
        <v>117571.98</v>
      </c>
      <c r="K30" s="44">
        <f t="shared" si="2"/>
        <v>77512.92</v>
      </c>
      <c r="L30" s="44">
        <f t="shared" si="3"/>
        <v>848755.16</v>
      </c>
      <c r="M30" s="44">
        <f t="shared" si="4"/>
        <v>420086.57</v>
      </c>
      <c r="N30" s="44">
        <f t="shared" si="5"/>
        <v>1198231.1599999999</v>
      </c>
      <c r="O30" s="44">
        <f t="shared" si="6"/>
        <v>265977.43</v>
      </c>
      <c r="P30" s="44">
        <f t="shared" si="7"/>
        <v>168522.1</v>
      </c>
      <c r="Q30" s="44">
        <f t="shared" si="8"/>
        <v>297179.88</v>
      </c>
      <c r="R30" s="44">
        <f t="shared" si="9"/>
        <v>317440.68</v>
      </c>
      <c r="S30" s="44">
        <f t="shared" si="10"/>
        <v>781709.6399999999</v>
      </c>
      <c r="T30" s="44">
        <f t="shared" si="11"/>
        <v>216404.39</v>
      </c>
      <c r="U30" s="44">
        <f t="shared" si="12"/>
        <v>426996.6</v>
      </c>
      <c r="V30" s="44">
        <f t="shared" si="13"/>
        <v>2988.64</v>
      </c>
      <c r="W30" s="52">
        <f t="shared" si="14"/>
        <v>5578040.6099999994</v>
      </c>
      <c r="X30" s="44">
        <f t="shared" si="15"/>
        <v>5578040.6099999994</v>
      </c>
      <c r="Y30" s="40"/>
      <c r="Z30" s="38">
        <v>382345.23</v>
      </c>
      <c r="AA30" s="38">
        <v>59306.87</v>
      </c>
      <c r="AB30" s="38">
        <v>216404.39</v>
      </c>
      <c r="AC30" s="38">
        <v>79641.39</v>
      </c>
      <c r="AD30" s="38">
        <v>37930.589999999997</v>
      </c>
      <c r="AE30" s="38">
        <v>77512.92</v>
      </c>
      <c r="AF30" s="38">
        <v>30408.720000000001</v>
      </c>
      <c r="AG30" s="38">
        <v>848755.16</v>
      </c>
      <c r="AH30" s="38">
        <v>317440.68</v>
      </c>
      <c r="AI30" s="38">
        <v>201852.58</v>
      </c>
      <c r="AJ30" s="38">
        <v>130576.73</v>
      </c>
      <c r="AK30" s="38">
        <v>2088.23</v>
      </c>
      <c r="AL30" s="38">
        <v>297179.88</v>
      </c>
      <c r="AM30" s="38">
        <v>106381.21</v>
      </c>
      <c r="AN30" s="38">
        <v>159596.22</v>
      </c>
      <c r="AO30" s="38">
        <v>168522.1</v>
      </c>
      <c r="AP30" s="38">
        <v>125232.53</v>
      </c>
      <c r="AQ30" s="38">
        <v>162091.4</v>
      </c>
      <c r="AR30" s="38">
        <v>132762.64000000001</v>
      </c>
      <c r="AS30" s="38">
        <v>142274.46</v>
      </c>
      <c r="AT30" s="38">
        <v>579697.97</v>
      </c>
      <c r="AU30" s="38">
        <v>59737.21</v>
      </c>
      <c r="AV30" s="38">
        <v>1198231.1599999999</v>
      </c>
      <c r="AW30" s="38">
        <v>62070.34</v>
      </c>
      <c r="AX30" s="38">
        <v>2988.64</v>
      </c>
      <c r="AY30" s="38">
        <v>5581029.25</v>
      </c>
      <c r="AZ30" s="39">
        <v>0</v>
      </c>
    </row>
    <row r="31" spans="2:52" x14ac:dyDescent="0.15">
      <c r="B31" s="54" t="s">
        <v>272</v>
      </c>
      <c r="C31" s="55" t="s">
        <v>246</v>
      </c>
      <c r="D31" s="1" t="s">
        <v>20</v>
      </c>
      <c r="E31" s="1" t="s">
        <v>88</v>
      </c>
      <c r="F31" s="1" t="s">
        <v>238</v>
      </c>
      <c r="G31" s="1" t="s">
        <v>237</v>
      </c>
      <c r="H31" s="37" t="s">
        <v>208</v>
      </c>
      <c r="I31" s="44">
        <f t="shared" si="0"/>
        <v>240735.86</v>
      </c>
      <c r="J31" s="44">
        <f t="shared" si="1"/>
        <v>96441.600000000006</v>
      </c>
      <c r="K31" s="44">
        <f t="shared" si="2"/>
        <v>77883.97</v>
      </c>
      <c r="L31" s="44">
        <f t="shared" si="3"/>
        <v>244170.07</v>
      </c>
      <c r="M31" s="44">
        <f t="shared" si="4"/>
        <v>530024.10000000009</v>
      </c>
      <c r="N31" s="44">
        <f t="shared" si="5"/>
        <v>271117.7</v>
      </c>
      <c r="O31" s="44">
        <f t="shared" si="6"/>
        <v>128206.87</v>
      </c>
      <c r="P31" s="44">
        <f t="shared" si="7"/>
        <v>239767.93</v>
      </c>
      <c r="Q31" s="44">
        <f t="shared" si="8"/>
        <v>381166.69</v>
      </c>
      <c r="R31" s="44">
        <f t="shared" si="9"/>
        <v>5991.94</v>
      </c>
      <c r="S31" s="44">
        <f t="shared" si="10"/>
        <v>1177037.1599999999</v>
      </c>
      <c r="T31" s="44">
        <f t="shared" si="11"/>
        <v>328225.87</v>
      </c>
      <c r="U31" s="44">
        <f t="shared" si="12"/>
        <v>551266.53</v>
      </c>
      <c r="V31" s="44">
        <f t="shared" si="13"/>
        <v>3303.16</v>
      </c>
      <c r="W31" s="52">
        <f t="shared" si="14"/>
        <v>4272036.29</v>
      </c>
      <c r="X31" s="44">
        <f t="shared" si="15"/>
        <v>4272036.29</v>
      </c>
      <c r="Y31" s="40"/>
      <c r="Z31" s="38">
        <v>123850.32</v>
      </c>
      <c r="AA31" s="38">
        <v>116885.54</v>
      </c>
      <c r="AB31" s="38">
        <v>328225.87</v>
      </c>
      <c r="AC31" s="38">
        <v>62291.74</v>
      </c>
      <c r="AD31" s="38">
        <v>34149.86</v>
      </c>
      <c r="AE31" s="38">
        <v>77883.97</v>
      </c>
      <c r="AF31" s="38">
        <v>43658.05</v>
      </c>
      <c r="AG31" s="38">
        <v>244170.07</v>
      </c>
      <c r="AH31" s="38">
        <v>5991.94</v>
      </c>
      <c r="AI31" s="38">
        <v>379328.52</v>
      </c>
      <c r="AJ31" s="38">
        <v>67086.64</v>
      </c>
      <c r="AK31" s="38">
        <v>1940.44</v>
      </c>
      <c r="AL31" s="38">
        <v>381166.69</v>
      </c>
      <c r="AM31" s="38">
        <v>55439.85</v>
      </c>
      <c r="AN31" s="38">
        <v>72767.02</v>
      </c>
      <c r="AO31" s="38">
        <v>239767.93</v>
      </c>
      <c r="AP31" s="38">
        <v>227025.31</v>
      </c>
      <c r="AQ31" s="38">
        <v>220227.48</v>
      </c>
      <c r="AR31" s="38">
        <v>82771.31</v>
      </c>
      <c r="AS31" s="38">
        <v>169391.89</v>
      </c>
      <c r="AT31" s="38">
        <v>629829.19999999995</v>
      </c>
      <c r="AU31" s="38">
        <v>377816.07</v>
      </c>
      <c r="AV31" s="38">
        <v>271117.7</v>
      </c>
      <c r="AW31" s="38">
        <v>59252.88</v>
      </c>
      <c r="AX31" s="38">
        <v>3303.16</v>
      </c>
      <c r="AY31" s="38">
        <v>4275339.45</v>
      </c>
      <c r="AZ31" s="39">
        <v>0</v>
      </c>
    </row>
    <row r="32" spans="2:52" x14ac:dyDescent="0.15">
      <c r="B32" s="54" t="s">
        <v>273</v>
      </c>
      <c r="C32" s="55" t="s">
        <v>274</v>
      </c>
      <c r="D32" s="1" t="s">
        <v>21</v>
      </c>
      <c r="E32" s="1" t="s">
        <v>89</v>
      </c>
      <c r="F32" s="1" t="s">
        <v>238</v>
      </c>
      <c r="G32" s="1" t="s">
        <v>237</v>
      </c>
      <c r="H32" s="37" t="s">
        <v>209</v>
      </c>
      <c r="I32" s="44">
        <f t="shared" si="0"/>
        <v>812406.45</v>
      </c>
      <c r="J32" s="44">
        <f t="shared" si="1"/>
        <v>127667.6</v>
      </c>
      <c r="K32" s="44">
        <f t="shared" si="2"/>
        <v>98322.37</v>
      </c>
      <c r="L32" s="44">
        <f t="shared" si="3"/>
        <v>181885.26</v>
      </c>
      <c r="M32" s="44">
        <f t="shared" si="4"/>
        <v>554425.92999999993</v>
      </c>
      <c r="N32" s="44">
        <f t="shared" si="5"/>
        <v>554184.02</v>
      </c>
      <c r="O32" s="44">
        <f t="shared" si="6"/>
        <v>139168.17000000001</v>
      </c>
      <c r="P32" s="44">
        <f t="shared" si="7"/>
        <v>182027.59</v>
      </c>
      <c r="Q32" s="44">
        <f t="shared" si="8"/>
        <v>210227.53</v>
      </c>
      <c r="R32" s="44">
        <f t="shared" si="9"/>
        <v>4609.7</v>
      </c>
      <c r="S32" s="44">
        <f t="shared" si="10"/>
        <v>935813.17999999993</v>
      </c>
      <c r="T32" s="44">
        <f t="shared" si="11"/>
        <v>679277.73</v>
      </c>
      <c r="U32" s="44">
        <f t="shared" si="12"/>
        <v>552478.19000000006</v>
      </c>
      <c r="V32" s="44">
        <f t="shared" si="13"/>
        <v>60027.53</v>
      </c>
      <c r="W32" s="52">
        <f t="shared" si="14"/>
        <v>5032493.72</v>
      </c>
      <c r="X32" s="44">
        <f t="shared" si="15"/>
        <v>5032493.72</v>
      </c>
      <c r="Y32" s="40"/>
      <c r="Z32" s="38">
        <v>289759.09999999998</v>
      </c>
      <c r="AA32" s="38">
        <v>522647.35</v>
      </c>
      <c r="AB32" s="38">
        <v>679277.73</v>
      </c>
      <c r="AC32" s="38">
        <v>68613.5</v>
      </c>
      <c r="AD32" s="38">
        <v>59054.1</v>
      </c>
      <c r="AE32" s="38">
        <v>98322.37</v>
      </c>
      <c r="AF32" s="38">
        <v>217558.58</v>
      </c>
      <c r="AG32" s="38">
        <v>181885.26</v>
      </c>
      <c r="AH32" s="38">
        <v>4609.7</v>
      </c>
      <c r="AI32" s="38">
        <v>117734.68</v>
      </c>
      <c r="AJ32" s="38">
        <v>13081.89</v>
      </c>
      <c r="AK32" s="38">
        <v>22106.52</v>
      </c>
      <c r="AL32" s="38">
        <v>210227.53</v>
      </c>
      <c r="AM32" s="38">
        <v>59662.18</v>
      </c>
      <c r="AN32" s="38">
        <v>79505.990000000005</v>
      </c>
      <c r="AO32" s="38">
        <v>182027.59</v>
      </c>
      <c r="AP32" s="38">
        <v>111045.17</v>
      </c>
      <c r="AQ32" s="38">
        <v>227438.44</v>
      </c>
      <c r="AR32" s="38">
        <v>215942.32</v>
      </c>
      <c r="AS32" s="38">
        <v>248098.79</v>
      </c>
      <c r="AT32" s="38">
        <v>282290.18</v>
      </c>
      <c r="AU32" s="38">
        <v>405424.21</v>
      </c>
      <c r="AV32" s="38">
        <v>554184.02</v>
      </c>
      <c r="AW32" s="38">
        <v>181996.52</v>
      </c>
      <c r="AX32" s="38">
        <v>60027.53</v>
      </c>
      <c r="AY32" s="38">
        <v>5092521.25</v>
      </c>
      <c r="AZ32" s="39">
        <v>0</v>
      </c>
    </row>
    <row r="33" spans="2:52" x14ac:dyDescent="0.15">
      <c r="B33" s="54" t="s">
        <v>275</v>
      </c>
      <c r="C33" s="55" t="s">
        <v>274</v>
      </c>
      <c r="D33" s="1" t="s">
        <v>22</v>
      </c>
      <c r="E33" s="1" t="s">
        <v>90</v>
      </c>
      <c r="F33" s="1" t="s">
        <v>238</v>
      </c>
      <c r="G33" s="1" t="s">
        <v>237</v>
      </c>
      <c r="H33" s="37" t="s">
        <v>210</v>
      </c>
      <c r="I33" s="44">
        <f t="shared" si="0"/>
        <v>1415579.74</v>
      </c>
      <c r="J33" s="44">
        <f t="shared" si="1"/>
        <v>488452.87</v>
      </c>
      <c r="K33" s="44">
        <f t="shared" si="2"/>
        <v>612506.46</v>
      </c>
      <c r="L33" s="44">
        <f t="shared" si="3"/>
        <v>2160794.4300000002</v>
      </c>
      <c r="M33" s="44">
        <f t="shared" si="4"/>
        <v>2702537.5300000003</v>
      </c>
      <c r="N33" s="44">
        <f t="shared" si="5"/>
        <v>888987.42</v>
      </c>
      <c r="O33" s="44">
        <f t="shared" si="6"/>
        <v>2309580.48</v>
      </c>
      <c r="P33" s="44">
        <f t="shared" si="7"/>
        <v>2011876.76</v>
      </c>
      <c r="Q33" s="44">
        <f t="shared" si="8"/>
        <v>364319.61</v>
      </c>
      <c r="R33" s="44">
        <f t="shared" si="9"/>
        <v>629501.52</v>
      </c>
      <c r="S33" s="44">
        <f t="shared" si="10"/>
        <v>3047825.86</v>
      </c>
      <c r="T33" s="44">
        <f t="shared" si="11"/>
        <v>1427795</v>
      </c>
      <c r="U33" s="44">
        <f t="shared" si="12"/>
        <v>2493071.98</v>
      </c>
      <c r="V33" s="44">
        <f t="shared" si="13"/>
        <v>396340.29</v>
      </c>
      <c r="W33" s="52">
        <f t="shared" si="14"/>
        <v>20552829.66</v>
      </c>
      <c r="X33" s="44">
        <f t="shared" si="15"/>
        <v>20552829.66</v>
      </c>
      <c r="Y33" s="40"/>
      <c r="Z33" s="38">
        <v>1081983.6499999999</v>
      </c>
      <c r="AA33" s="38">
        <v>333596.09000000003</v>
      </c>
      <c r="AB33" s="38">
        <v>1427795</v>
      </c>
      <c r="AC33" s="38">
        <v>183817.61</v>
      </c>
      <c r="AD33" s="38">
        <v>304635.26</v>
      </c>
      <c r="AE33" s="38">
        <v>612506.46</v>
      </c>
      <c r="AF33" s="38">
        <v>842410.89</v>
      </c>
      <c r="AG33" s="38">
        <v>2160794.4300000002</v>
      </c>
      <c r="AH33" s="38">
        <v>629501.52</v>
      </c>
      <c r="AI33" s="38">
        <v>864402.94</v>
      </c>
      <c r="AJ33" s="38">
        <v>182414.27</v>
      </c>
      <c r="AK33" s="38">
        <v>122146.02</v>
      </c>
      <c r="AL33" s="38">
        <v>364319.61</v>
      </c>
      <c r="AM33" s="38">
        <v>1726937.17</v>
      </c>
      <c r="AN33" s="38">
        <v>582643.31000000006</v>
      </c>
      <c r="AO33" s="38">
        <v>2011876.76</v>
      </c>
      <c r="AP33" s="38">
        <v>998788.78</v>
      </c>
      <c r="AQ33" s="38">
        <v>1374674.07</v>
      </c>
      <c r="AR33" s="38">
        <v>329074.68</v>
      </c>
      <c r="AS33" s="38">
        <v>648088.93000000005</v>
      </c>
      <c r="AT33" s="38">
        <v>1497013.76</v>
      </c>
      <c r="AU33" s="38">
        <v>902723.17</v>
      </c>
      <c r="AV33" s="38">
        <v>888987.42</v>
      </c>
      <c r="AW33" s="38">
        <v>481697.86</v>
      </c>
      <c r="AX33" s="38">
        <v>396340.29</v>
      </c>
      <c r="AY33" s="38">
        <v>20949169.949999999</v>
      </c>
      <c r="AZ33" s="39">
        <v>0</v>
      </c>
    </row>
    <row r="34" spans="2:52" x14ac:dyDescent="0.15">
      <c r="B34" s="54" t="s">
        <v>276</v>
      </c>
      <c r="C34" s="55" t="s">
        <v>274</v>
      </c>
      <c r="D34" s="1" t="s">
        <v>23</v>
      </c>
      <c r="E34" s="1" t="s">
        <v>91</v>
      </c>
      <c r="F34" s="1" t="s">
        <v>238</v>
      </c>
      <c r="G34" s="1" t="s">
        <v>237</v>
      </c>
      <c r="H34" s="37" t="s">
        <v>211</v>
      </c>
      <c r="I34" s="44">
        <f t="shared" si="0"/>
        <v>2010260.08</v>
      </c>
      <c r="J34" s="44">
        <f t="shared" si="1"/>
        <v>146525.95000000001</v>
      </c>
      <c r="K34" s="44">
        <f t="shared" si="2"/>
        <v>338374.26</v>
      </c>
      <c r="L34" s="44">
        <f t="shared" si="3"/>
        <v>1003136.55</v>
      </c>
      <c r="M34" s="44">
        <f t="shared" si="4"/>
        <v>1696031.78</v>
      </c>
      <c r="N34" s="44">
        <f t="shared" si="5"/>
        <v>632558.72</v>
      </c>
      <c r="O34" s="44">
        <f t="shared" si="6"/>
        <v>1716311.93</v>
      </c>
      <c r="P34" s="44">
        <f t="shared" si="7"/>
        <v>669607.43000000005</v>
      </c>
      <c r="Q34" s="44">
        <f t="shared" si="8"/>
        <v>395827.15</v>
      </c>
      <c r="R34" s="44">
        <f t="shared" si="9"/>
        <v>393134.79</v>
      </c>
      <c r="S34" s="44">
        <f t="shared" si="10"/>
        <v>1536927.0699999998</v>
      </c>
      <c r="T34" s="44">
        <f t="shared" si="11"/>
        <v>396982.4</v>
      </c>
      <c r="U34" s="44">
        <f t="shared" si="12"/>
        <v>1177891.5900000001</v>
      </c>
      <c r="V34" s="44">
        <f t="shared" si="13"/>
        <v>40265.54</v>
      </c>
      <c r="W34" s="52">
        <f t="shared" si="14"/>
        <v>12113569.699999999</v>
      </c>
      <c r="X34" s="44">
        <f t="shared" si="15"/>
        <v>12113569.699999999</v>
      </c>
      <c r="Y34" s="40"/>
      <c r="Z34" s="38">
        <v>1328531.6200000001</v>
      </c>
      <c r="AA34" s="38">
        <v>681728.46</v>
      </c>
      <c r="AB34" s="38">
        <v>396982.4</v>
      </c>
      <c r="AC34" s="38">
        <v>84755.85</v>
      </c>
      <c r="AD34" s="38">
        <v>61770.1</v>
      </c>
      <c r="AE34" s="38">
        <v>338374.26</v>
      </c>
      <c r="AF34" s="38">
        <v>144664.32999999999</v>
      </c>
      <c r="AG34" s="38">
        <v>1003136.55</v>
      </c>
      <c r="AH34" s="38">
        <v>393134.79</v>
      </c>
      <c r="AI34" s="38">
        <v>284646.27</v>
      </c>
      <c r="AJ34" s="38">
        <v>373264.91</v>
      </c>
      <c r="AK34" s="38">
        <v>190410.86</v>
      </c>
      <c r="AL34" s="38">
        <v>395827.15</v>
      </c>
      <c r="AM34" s="38">
        <v>1504186.93</v>
      </c>
      <c r="AN34" s="38">
        <v>212125</v>
      </c>
      <c r="AO34" s="38">
        <v>669607.43000000005</v>
      </c>
      <c r="AP34" s="38">
        <v>843769.61</v>
      </c>
      <c r="AQ34" s="38">
        <v>674601.83</v>
      </c>
      <c r="AR34" s="38">
        <v>177660.34</v>
      </c>
      <c r="AS34" s="38">
        <v>261722.12</v>
      </c>
      <c r="AT34" s="38">
        <v>820874.99</v>
      </c>
      <c r="AU34" s="38">
        <v>454329.96</v>
      </c>
      <c r="AV34" s="38">
        <v>632558.72</v>
      </c>
      <c r="AW34" s="38">
        <v>184905.22</v>
      </c>
      <c r="AX34" s="38">
        <v>40265.54</v>
      </c>
      <c r="AY34" s="38">
        <v>12153835.24</v>
      </c>
      <c r="AZ34" s="39">
        <v>0</v>
      </c>
    </row>
    <row r="35" spans="2:52" x14ac:dyDescent="0.15">
      <c r="B35" s="54" t="s">
        <v>277</v>
      </c>
      <c r="C35" s="55" t="s">
        <v>274</v>
      </c>
      <c r="D35" s="1" t="s">
        <v>24</v>
      </c>
      <c r="E35" s="1" t="s">
        <v>92</v>
      </c>
      <c r="F35" s="1" t="s">
        <v>238</v>
      </c>
      <c r="G35" s="1" t="s">
        <v>237</v>
      </c>
      <c r="H35" s="37" t="s">
        <v>212</v>
      </c>
      <c r="I35" s="44">
        <f t="shared" si="0"/>
        <v>164568.95999999999</v>
      </c>
      <c r="J35" s="44">
        <f t="shared" si="1"/>
        <v>121450.2</v>
      </c>
      <c r="K35" s="44">
        <f t="shared" si="2"/>
        <v>41185.550000000003</v>
      </c>
      <c r="L35" s="44">
        <f t="shared" si="3"/>
        <v>55715.06</v>
      </c>
      <c r="M35" s="44">
        <f t="shared" si="4"/>
        <v>364931.57</v>
      </c>
      <c r="N35" s="44">
        <f t="shared" si="5"/>
        <v>62267.17</v>
      </c>
      <c r="O35" s="44">
        <f t="shared" si="6"/>
        <v>42029.440000000002</v>
      </c>
      <c r="P35" s="44">
        <f t="shared" si="7"/>
        <v>118321.05</v>
      </c>
      <c r="Q35" s="44">
        <f t="shared" si="8"/>
        <v>46341.5</v>
      </c>
      <c r="R35" s="44">
        <f t="shared" si="9"/>
        <v>7638.16</v>
      </c>
      <c r="S35" s="44">
        <f t="shared" si="10"/>
        <v>264680.27</v>
      </c>
      <c r="T35" s="44">
        <f t="shared" si="11"/>
        <v>237828.71</v>
      </c>
      <c r="U35" s="44">
        <f t="shared" si="12"/>
        <v>317766.98</v>
      </c>
      <c r="V35" s="44">
        <f t="shared" si="13"/>
        <v>3226.17</v>
      </c>
      <c r="W35" s="52">
        <f t="shared" si="14"/>
        <v>1844724.62</v>
      </c>
      <c r="X35" s="44">
        <f t="shared" si="15"/>
        <v>1844724.62</v>
      </c>
      <c r="Y35" s="40"/>
      <c r="Z35" s="38">
        <v>149955.47</v>
      </c>
      <c r="AA35" s="38">
        <v>14613.49</v>
      </c>
      <c r="AB35" s="38">
        <v>237828.71</v>
      </c>
      <c r="AC35" s="38">
        <v>101810.09</v>
      </c>
      <c r="AD35" s="38">
        <v>19640.11</v>
      </c>
      <c r="AE35" s="38">
        <v>41185.550000000003</v>
      </c>
      <c r="AF35" s="38">
        <v>37568.800000000003</v>
      </c>
      <c r="AG35" s="38">
        <v>55715.06</v>
      </c>
      <c r="AH35" s="38">
        <v>7638.16</v>
      </c>
      <c r="AI35" s="38">
        <v>100084.2</v>
      </c>
      <c r="AJ35" s="38">
        <v>40280.93</v>
      </c>
      <c r="AK35" s="38">
        <v>25745.47</v>
      </c>
      <c r="AL35" s="38">
        <v>46341.5</v>
      </c>
      <c r="AM35" s="38">
        <v>27598.54</v>
      </c>
      <c r="AN35" s="38">
        <v>14430.9</v>
      </c>
      <c r="AO35" s="38">
        <v>118321.05</v>
      </c>
      <c r="AP35" s="38">
        <v>30245.45</v>
      </c>
      <c r="AQ35" s="38">
        <v>87064.37</v>
      </c>
      <c r="AR35" s="38">
        <v>247621.75</v>
      </c>
      <c r="AS35" s="38">
        <v>45421.54</v>
      </c>
      <c r="AT35" s="38">
        <v>203620.94</v>
      </c>
      <c r="AU35" s="38">
        <v>15637.79</v>
      </c>
      <c r="AV35" s="38">
        <v>62267.17</v>
      </c>
      <c r="AW35" s="38">
        <v>114087.58</v>
      </c>
      <c r="AX35" s="38">
        <v>3226.17</v>
      </c>
      <c r="AY35" s="38">
        <v>1847950.79</v>
      </c>
      <c r="AZ35" s="39">
        <v>0</v>
      </c>
    </row>
    <row r="36" spans="2:52" x14ac:dyDescent="0.15">
      <c r="B36" s="54" t="s">
        <v>278</v>
      </c>
      <c r="C36" s="55" t="s">
        <v>246</v>
      </c>
      <c r="D36" s="1" t="s">
        <v>25</v>
      </c>
      <c r="E36" s="1" t="s">
        <v>93</v>
      </c>
      <c r="F36" s="1" t="s">
        <v>238</v>
      </c>
      <c r="G36" s="1" t="s">
        <v>237</v>
      </c>
      <c r="H36" s="37" t="s">
        <v>213</v>
      </c>
      <c r="I36" s="44">
        <f t="shared" si="0"/>
        <v>179117.53999999998</v>
      </c>
      <c r="J36" s="44">
        <f t="shared" si="1"/>
        <v>103815.75</v>
      </c>
      <c r="K36" s="44">
        <f t="shared" si="2"/>
        <v>29148.01</v>
      </c>
      <c r="L36" s="44">
        <f t="shared" si="3"/>
        <v>230008.47</v>
      </c>
      <c r="M36" s="44">
        <f t="shared" si="4"/>
        <v>151932.35999999999</v>
      </c>
      <c r="N36" s="44">
        <f t="shared" si="5"/>
        <v>11038.26</v>
      </c>
      <c r="O36" s="44">
        <f t="shared" si="6"/>
        <v>465517.99</v>
      </c>
      <c r="P36" s="44">
        <f t="shared" si="7"/>
        <v>51692.17</v>
      </c>
      <c r="Q36" s="44">
        <f t="shared" si="8"/>
        <v>41837.79</v>
      </c>
      <c r="R36" s="44">
        <f t="shared" si="9"/>
        <v>480538.21</v>
      </c>
      <c r="S36" s="44">
        <f t="shared" si="10"/>
        <v>21628.87</v>
      </c>
      <c r="T36" s="44">
        <f t="shared" si="11"/>
        <v>267879.52</v>
      </c>
      <c r="U36" s="44">
        <f t="shared" si="12"/>
        <v>90723.199999999997</v>
      </c>
      <c r="V36" s="44">
        <f t="shared" si="13"/>
        <v>1253.04</v>
      </c>
      <c r="W36" s="52">
        <f t="shared" si="14"/>
        <v>2124878.14</v>
      </c>
      <c r="X36" s="44">
        <f t="shared" si="15"/>
        <v>2124878.14</v>
      </c>
      <c r="Y36" s="40"/>
      <c r="Z36" s="38">
        <v>97260</v>
      </c>
      <c r="AA36" s="38">
        <v>81857.539999999994</v>
      </c>
      <c r="AB36" s="38">
        <v>267879.52</v>
      </c>
      <c r="AC36" s="38">
        <v>66346.16</v>
      </c>
      <c r="AD36" s="38">
        <v>37469.589999999997</v>
      </c>
      <c r="AE36" s="38">
        <v>29148.01</v>
      </c>
      <c r="AF36" s="38">
        <v>13888.77</v>
      </c>
      <c r="AG36" s="38">
        <v>230008.47</v>
      </c>
      <c r="AH36" s="38">
        <v>480538.21</v>
      </c>
      <c r="AI36" s="38">
        <v>33852.69</v>
      </c>
      <c r="AJ36" s="38">
        <v>1763.24</v>
      </c>
      <c r="AK36" s="38">
        <v>12204.06</v>
      </c>
      <c r="AL36" s="38">
        <v>41837.79</v>
      </c>
      <c r="AM36" s="38">
        <v>452362.2</v>
      </c>
      <c r="AN36" s="38">
        <v>13155.79</v>
      </c>
      <c r="AO36" s="38">
        <v>51692.17</v>
      </c>
      <c r="AP36" s="38">
        <v>52747.86</v>
      </c>
      <c r="AQ36" s="38">
        <v>65240.97</v>
      </c>
      <c r="AR36" s="38">
        <v>33943.53</v>
      </c>
      <c r="AS36" s="38">
        <v>3084.24</v>
      </c>
      <c r="AT36" s="38">
        <v>11186.58</v>
      </c>
      <c r="AU36" s="38">
        <v>7358.05</v>
      </c>
      <c r="AV36" s="38">
        <v>11038.26</v>
      </c>
      <c r="AW36" s="38">
        <v>29014.44</v>
      </c>
      <c r="AX36" s="38">
        <v>1253.04</v>
      </c>
      <c r="AY36" s="38">
        <v>2126131.1800000002</v>
      </c>
      <c r="AZ36" s="39">
        <v>0</v>
      </c>
    </row>
    <row r="37" spans="2:52" x14ac:dyDescent="0.15">
      <c r="B37" s="54" t="s">
        <v>279</v>
      </c>
      <c r="C37" s="55" t="s">
        <v>246</v>
      </c>
      <c r="D37" s="1" t="s">
        <v>26</v>
      </c>
      <c r="E37" s="1" t="s">
        <v>94</v>
      </c>
      <c r="F37" s="1" t="s">
        <v>238</v>
      </c>
      <c r="G37" s="1" t="s">
        <v>237</v>
      </c>
      <c r="H37" s="37" t="s">
        <v>214</v>
      </c>
      <c r="I37" s="44">
        <f t="shared" si="0"/>
        <v>195163.7</v>
      </c>
      <c r="J37" s="44">
        <f t="shared" si="1"/>
        <v>35079.39</v>
      </c>
      <c r="K37" s="44">
        <f t="shared" si="2"/>
        <v>65569.289999999994</v>
      </c>
      <c r="L37" s="44">
        <f t="shared" si="3"/>
        <v>1436.16</v>
      </c>
      <c r="M37" s="44">
        <f t="shared" si="4"/>
        <v>22628.600000000002</v>
      </c>
      <c r="N37" s="44">
        <f t="shared" si="5"/>
        <v>4515.63</v>
      </c>
      <c r="O37" s="44">
        <f t="shared" si="6"/>
        <v>10943.07</v>
      </c>
      <c r="P37" s="44">
        <f t="shared" si="7"/>
        <v>36381.29</v>
      </c>
      <c r="Q37" s="44">
        <f t="shared" si="8"/>
        <v>22740.9</v>
      </c>
      <c r="R37" s="44">
        <f t="shared" si="9"/>
        <v>2498.15</v>
      </c>
      <c r="S37" s="44">
        <f t="shared" si="10"/>
        <v>243171.64</v>
      </c>
      <c r="T37" s="44">
        <f t="shared" si="11"/>
        <v>67389.25</v>
      </c>
      <c r="U37" s="44">
        <f t="shared" si="12"/>
        <v>36619.409999999996</v>
      </c>
      <c r="V37" s="44">
        <f t="shared" si="13"/>
        <v>3967.22</v>
      </c>
      <c r="W37" s="52">
        <f t="shared" si="14"/>
        <v>744136.4800000001</v>
      </c>
      <c r="X37" s="44">
        <f t="shared" si="15"/>
        <v>744136.4800000001</v>
      </c>
      <c r="Y37" s="40"/>
      <c r="Z37" s="38">
        <v>115691.17</v>
      </c>
      <c r="AA37" s="38">
        <v>79472.53</v>
      </c>
      <c r="AB37" s="38">
        <v>67389.25</v>
      </c>
      <c r="AC37" s="38">
        <v>25776.91</v>
      </c>
      <c r="AD37" s="38">
        <v>9302.48</v>
      </c>
      <c r="AE37" s="38">
        <v>65569.289999999994</v>
      </c>
      <c r="AF37" s="38">
        <v>9784.17</v>
      </c>
      <c r="AG37" s="38">
        <v>1436.16</v>
      </c>
      <c r="AH37" s="38">
        <v>2498.15</v>
      </c>
      <c r="AI37" s="38">
        <v>10571.6</v>
      </c>
      <c r="AJ37" s="38">
        <v>1762.3</v>
      </c>
      <c r="AK37" s="38">
        <v>7879.67</v>
      </c>
      <c r="AL37" s="38">
        <v>22740.9</v>
      </c>
      <c r="AM37" s="38">
        <v>9601.2999999999993</v>
      </c>
      <c r="AN37" s="38">
        <v>1341.77</v>
      </c>
      <c r="AO37" s="38">
        <v>36381.29</v>
      </c>
      <c r="AP37" s="38">
        <v>8051.47</v>
      </c>
      <c r="AQ37" s="38">
        <v>13649.55</v>
      </c>
      <c r="AR37" s="38">
        <v>927.58</v>
      </c>
      <c r="AS37" s="38">
        <v>57136.49</v>
      </c>
      <c r="AT37" s="38">
        <v>111398.41</v>
      </c>
      <c r="AU37" s="38">
        <v>74636.740000000005</v>
      </c>
      <c r="AV37" s="38">
        <v>4515.63</v>
      </c>
      <c r="AW37" s="38">
        <v>6621.67</v>
      </c>
      <c r="AX37" s="38">
        <v>3967.22</v>
      </c>
      <c r="AY37" s="38">
        <v>748103.7</v>
      </c>
      <c r="AZ37" s="39">
        <v>0</v>
      </c>
    </row>
    <row r="38" spans="2:52" x14ac:dyDescent="0.15">
      <c r="B38" s="54" t="s">
        <v>280</v>
      </c>
      <c r="C38" s="55" t="s">
        <v>246</v>
      </c>
      <c r="D38" s="1" t="s">
        <v>27</v>
      </c>
      <c r="E38" s="1" t="s">
        <v>95</v>
      </c>
      <c r="F38" s="1" t="s">
        <v>238</v>
      </c>
      <c r="G38" s="1" t="s">
        <v>237</v>
      </c>
      <c r="H38" s="37" t="s">
        <v>215</v>
      </c>
      <c r="I38" s="44">
        <f t="shared" si="0"/>
        <v>83961</v>
      </c>
      <c r="J38" s="44">
        <f t="shared" si="1"/>
        <v>78007.360000000001</v>
      </c>
      <c r="K38" s="44">
        <f t="shared" si="2"/>
        <v>39538.04</v>
      </c>
      <c r="L38" s="44">
        <f t="shared" si="3"/>
        <v>4232.21</v>
      </c>
      <c r="M38" s="44">
        <f t="shared" si="4"/>
        <v>97797.62</v>
      </c>
      <c r="N38" s="44">
        <f t="shared" si="5"/>
        <v>31624.68</v>
      </c>
      <c r="O38" s="44">
        <f t="shared" si="6"/>
        <v>106391.76999999999</v>
      </c>
      <c r="P38" s="44">
        <f t="shared" si="7"/>
        <v>19023.900000000001</v>
      </c>
      <c r="Q38" s="44">
        <f t="shared" si="8"/>
        <v>65509.94</v>
      </c>
      <c r="R38" s="44">
        <f t="shared" si="9"/>
        <v>1461.16</v>
      </c>
      <c r="S38" s="44">
        <f t="shared" si="10"/>
        <v>108544.84</v>
      </c>
      <c r="T38" s="44">
        <f t="shared" si="11"/>
        <v>86742.55</v>
      </c>
      <c r="U38" s="44">
        <f t="shared" si="12"/>
        <v>28581.379999999997</v>
      </c>
      <c r="V38" s="44">
        <f t="shared" si="13"/>
        <v>5360.06</v>
      </c>
      <c r="W38" s="52">
        <f t="shared" si="14"/>
        <v>751416.45000000007</v>
      </c>
      <c r="X38" s="44">
        <f t="shared" si="15"/>
        <v>751416.45000000007</v>
      </c>
      <c r="Y38" s="40"/>
      <c r="Z38" s="38">
        <v>68753.17</v>
      </c>
      <c r="AA38" s="38">
        <v>15207.83</v>
      </c>
      <c r="AB38" s="38">
        <v>86742.55</v>
      </c>
      <c r="AC38" s="38">
        <v>66628.83</v>
      </c>
      <c r="AD38" s="38">
        <v>11378.53</v>
      </c>
      <c r="AE38" s="38">
        <v>39538.04</v>
      </c>
      <c r="AF38" s="38">
        <v>9964.91</v>
      </c>
      <c r="AG38" s="38">
        <v>4232.21</v>
      </c>
      <c r="AH38" s="38">
        <v>1461.16</v>
      </c>
      <c r="AI38" s="38">
        <v>8369.91</v>
      </c>
      <c r="AJ38" s="38">
        <v>999.96</v>
      </c>
      <c r="AK38" s="38">
        <v>3053.21</v>
      </c>
      <c r="AL38" s="38">
        <v>65509.94</v>
      </c>
      <c r="AM38" s="38">
        <v>102290.01</v>
      </c>
      <c r="AN38" s="38">
        <v>4101.76</v>
      </c>
      <c r="AO38" s="38">
        <v>19023.900000000001</v>
      </c>
      <c r="AP38" s="38">
        <v>13430.58</v>
      </c>
      <c r="AQ38" s="38">
        <v>72464.97</v>
      </c>
      <c r="AR38" s="38">
        <v>11902.07</v>
      </c>
      <c r="AS38" s="38">
        <v>63068.6</v>
      </c>
      <c r="AT38" s="38">
        <v>9890.08</v>
      </c>
      <c r="AU38" s="38">
        <v>35586.160000000003</v>
      </c>
      <c r="AV38" s="38">
        <v>31624.68</v>
      </c>
      <c r="AW38" s="38">
        <v>6193.39</v>
      </c>
      <c r="AX38" s="38">
        <v>5360.06</v>
      </c>
      <c r="AY38" s="38">
        <v>756776.51</v>
      </c>
      <c r="AZ38" s="39">
        <v>0</v>
      </c>
    </row>
    <row r="39" spans="2:52" x14ac:dyDescent="0.15">
      <c r="B39" s="54" t="s">
        <v>281</v>
      </c>
      <c r="C39" s="55" t="s">
        <v>246</v>
      </c>
      <c r="D39" s="1" t="s">
        <v>96</v>
      </c>
      <c r="E39" s="1" t="s">
        <v>97</v>
      </c>
      <c r="F39" s="1" t="s">
        <v>238</v>
      </c>
      <c r="G39" s="1" t="s">
        <v>237</v>
      </c>
      <c r="H39" s="37" t="s">
        <v>216</v>
      </c>
      <c r="I39" s="44">
        <f t="shared" si="0"/>
        <v>598059.64</v>
      </c>
      <c r="J39" s="44">
        <f t="shared" si="1"/>
        <v>90566.69</v>
      </c>
      <c r="K39" s="44">
        <f t="shared" si="2"/>
        <v>69118.86</v>
      </c>
      <c r="L39" s="44">
        <f t="shared" si="3"/>
        <v>808860.28</v>
      </c>
      <c r="M39" s="44">
        <f t="shared" si="4"/>
        <v>424225.33</v>
      </c>
      <c r="N39" s="44">
        <f t="shared" si="5"/>
        <v>690757.49</v>
      </c>
      <c r="O39" s="44">
        <f t="shared" si="6"/>
        <v>736398.23</v>
      </c>
      <c r="P39" s="44">
        <f t="shared" si="7"/>
        <v>115285.93</v>
      </c>
      <c r="Q39" s="44">
        <f t="shared" si="8"/>
        <v>218909.17</v>
      </c>
      <c r="R39" s="44">
        <f t="shared" si="9"/>
        <v>774943.34</v>
      </c>
      <c r="S39" s="44">
        <f t="shared" si="10"/>
        <v>612725.75</v>
      </c>
      <c r="T39" s="44">
        <f t="shared" si="11"/>
        <v>554333.94999999995</v>
      </c>
      <c r="U39" s="44">
        <f t="shared" si="12"/>
        <v>327420.08</v>
      </c>
      <c r="V39" s="44">
        <f t="shared" si="13"/>
        <v>19933.29</v>
      </c>
      <c r="W39" s="52">
        <f t="shared" si="14"/>
        <v>6021604.7400000002</v>
      </c>
      <c r="X39" s="44">
        <f t="shared" si="15"/>
        <v>6021604.7400000002</v>
      </c>
      <c r="Y39" s="40"/>
      <c r="Z39" s="38">
        <v>344483.81</v>
      </c>
      <c r="AA39" s="38">
        <v>253575.83</v>
      </c>
      <c r="AB39" s="38">
        <v>554333.94999999995</v>
      </c>
      <c r="AC39" s="38">
        <v>58009.67</v>
      </c>
      <c r="AD39" s="38">
        <v>32557.02</v>
      </c>
      <c r="AE39" s="38">
        <v>69118.86</v>
      </c>
      <c r="AF39" s="38">
        <v>46161.78</v>
      </c>
      <c r="AG39" s="38">
        <v>808860.28</v>
      </c>
      <c r="AH39" s="38">
        <v>774943.34</v>
      </c>
      <c r="AI39" s="38">
        <v>156724.76999999999</v>
      </c>
      <c r="AJ39" s="38">
        <v>76517.33</v>
      </c>
      <c r="AK39" s="38">
        <v>4057.51</v>
      </c>
      <c r="AL39" s="38">
        <v>218909.17</v>
      </c>
      <c r="AM39" s="38">
        <v>693325.76</v>
      </c>
      <c r="AN39" s="38">
        <v>43072.47</v>
      </c>
      <c r="AO39" s="38">
        <v>115285.93</v>
      </c>
      <c r="AP39" s="38">
        <v>213568.97</v>
      </c>
      <c r="AQ39" s="38">
        <v>185555.03</v>
      </c>
      <c r="AR39" s="38">
        <v>25101.33</v>
      </c>
      <c r="AS39" s="38">
        <v>98880.29</v>
      </c>
      <c r="AT39" s="38">
        <v>86214.19</v>
      </c>
      <c r="AU39" s="38">
        <v>427631.27</v>
      </c>
      <c r="AV39" s="38">
        <v>690757.49</v>
      </c>
      <c r="AW39" s="38">
        <v>43958.69</v>
      </c>
      <c r="AX39" s="38">
        <v>19933.29</v>
      </c>
      <c r="AY39" s="38">
        <v>6041538.0300000003</v>
      </c>
      <c r="AZ39" s="39">
        <v>0</v>
      </c>
    </row>
    <row r="40" spans="2:52" x14ac:dyDescent="0.15">
      <c r="B40" s="54" t="s">
        <v>282</v>
      </c>
      <c r="C40" s="55" t="s">
        <v>246</v>
      </c>
      <c r="D40" s="1" t="s">
        <v>98</v>
      </c>
      <c r="E40" s="1" t="s">
        <v>99</v>
      </c>
      <c r="F40" s="1" t="s">
        <v>238</v>
      </c>
      <c r="G40" s="1" t="s">
        <v>237</v>
      </c>
      <c r="H40" s="37" t="s">
        <v>217</v>
      </c>
      <c r="I40" s="44">
        <f t="shared" si="0"/>
        <v>658161.29</v>
      </c>
      <c r="J40" s="44">
        <f t="shared" si="1"/>
        <v>270875.04000000004</v>
      </c>
      <c r="K40" s="44">
        <f t="shared" si="2"/>
        <v>109275.74</v>
      </c>
      <c r="L40" s="44">
        <f t="shared" si="3"/>
        <v>286604.51</v>
      </c>
      <c r="M40" s="44">
        <f t="shared" si="4"/>
        <v>838220.60000000009</v>
      </c>
      <c r="N40" s="44">
        <f t="shared" si="5"/>
        <v>2036737.99</v>
      </c>
      <c r="O40" s="44">
        <f t="shared" si="6"/>
        <v>1090400.29</v>
      </c>
      <c r="P40" s="44">
        <f t="shared" si="7"/>
        <v>359333.31</v>
      </c>
      <c r="Q40" s="44">
        <f t="shared" si="8"/>
        <v>121277.29</v>
      </c>
      <c r="R40" s="44">
        <f t="shared" si="9"/>
        <v>11710.64</v>
      </c>
      <c r="S40" s="44">
        <f t="shared" si="10"/>
        <v>311297.63</v>
      </c>
      <c r="T40" s="44">
        <f t="shared" si="11"/>
        <v>331377.61</v>
      </c>
      <c r="U40" s="44">
        <f t="shared" si="12"/>
        <v>434830.41000000003</v>
      </c>
      <c r="V40" s="44">
        <f t="shared" si="13"/>
        <v>32937.230000000003</v>
      </c>
      <c r="W40" s="52">
        <f t="shared" si="14"/>
        <v>6860102.3499999996</v>
      </c>
      <c r="X40" s="44">
        <f t="shared" si="15"/>
        <v>6860102.3499999996</v>
      </c>
      <c r="Y40" s="40"/>
      <c r="Z40" s="38">
        <v>420205.52</v>
      </c>
      <c r="AA40" s="38">
        <v>237955.77</v>
      </c>
      <c r="AB40" s="38">
        <v>331377.61</v>
      </c>
      <c r="AC40" s="38">
        <v>140265.38</v>
      </c>
      <c r="AD40" s="38">
        <v>130609.66</v>
      </c>
      <c r="AE40" s="38">
        <v>109275.74</v>
      </c>
      <c r="AF40" s="38">
        <v>83864.42</v>
      </c>
      <c r="AG40" s="38">
        <v>286604.51</v>
      </c>
      <c r="AH40" s="38">
        <v>11710.64</v>
      </c>
      <c r="AI40" s="38">
        <v>185058.41</v>
      </c>
      <c r="AJ40" s="38">
        <v>81924.72</v>
      </c>
      <c r="AK40" s="38">
        <v>2239.48</v>
      </c>
      <c r="AL40" s="38">
        <v>121277.29</v>
      </c>
      <c r="AM40" s="38">
        <v>887493.2</v>
      </c>
      <c r="AN40" s="38">
        <v>202907.09</v>
      </c>
      <c r="AO40" s="38">
        <v>359333.31</v>
      </c>
      <c r="AP40" s="38">
        <v>205847.42</v>
      </c>
      <c r="AQ40" s="38">
        <v>531749.36</v>
      </c>
      <c r="AR40" s="38">
        <v>100623.82</v>
      </c>
      <c r="AS40" s="38">
        <v>26409.81</v>
      </c>
      <c r="AT40" s="38">
        <v>136829.01</v>
      </c>
      <c r="AU40" s="38">
        <v>148058.81</v>
      </c>
      <c r="AV40" s="38">
        <v>2036737.99</v>
      </c>
      <c r="AW40" s="38">
        <v>81743.38</v>
      </c>
      <c r="AX40" s="38">
        <v>32937.230000000003</v>
      </c>
      <c r="AY40" s="38">
        <v>6893039.5800000001</v>
      </c>
      <c r="AZ40" s="39">
        <v>0</v>
      </c>
    </row>
    <row r="41" spans="2:52" x14ac:dyDescent="0.15">
      <c r="B41" s="54" t="s">
        <v>283</v>
      </c>
      <c r="C41" s="55" t="s">
        <v>246</v>
      </c>
      <c r="D41" s="1" t="s">
        <v>100</v>
      </c>
      <c r="E41" s="1" t="s">
        <v>101</v>
      </c>
      <c r="F41" s="1" t="s">
        <v>238</v>
      </c>
      <c r="G41" s="1" t="s">
        <v>237</v>
      </c>
      <c r="H41" s="37" t="s">
        <v>218</v>
      </c>
      <c r="I41" s="44">
        <f t="shared" si="0"/>
        <v>339927.26</v>
      </c>
      <c r="J41" s="44">
        <f t="shared" si="1"/>
        <v>87169.97</v>
      </c>
      <c r="K41" s="44">
        <f t="shared" si="2"/>
        <v>97141.6</v>
      </c>
      <c r="L41" s="44">
        <f t="shared" si="3"/>
        <v>1029999.46</v>
      </c>
      <c r="M41" s="44">
        <f t="shared" si="4"/>
        <v>218032.40999999997</v>
      </c>
      <c r="N41" s="44">
        <f t="shared" si="5"/>
        <v>610609.30000000005</v>
      </c>
      <c r="O41" s="44">
        <f t="shared" si="6"/>
        <v>505692.65</v>
      </c>
      <c r="P41" s="44">
        <f t="shared" si="7"/>
        <v>104421.46</v>
      </c>
      <c r="Q41" s="44">
        <f t="shared" si="8"/>
        <v>271326.81</v>
      </c>
      <c r="R41" s="44">
        <f t="shared" si="9"/>
        <v>510210.24</v>
      </c>
      <c r="S41" s="44">
        <f t="shared" si="10"/>
        <v>100804.38</v>
      </c>
      <c r="T41" s="44">
        <f t="shared" si="11"/>
        <v>149528.60999999999</v>
      </c>
      <c r="U41" s="44">
        <f t="shared" si="12"/>
        <v>139210.93999999997</v>
      </c>
      <c r="V41" s="44">
        <f t="shared" si="13"/>
        <v>1770.15</v>
      </c>
      <c r="W41" s="52">
        <f t="shared" si="14"/>
        <v>4164075.09</v>
      </c>
      <c r="X41" s="44">
        <f t="shared" si="15"/>
        <v>4164075.09</v>
      </c>
      <c r="Y41" s="40"/>
      <c r="Z41" s="38">
        <v>253696.11</v>
      </c>
      <c r="AA41" s="38">
        <v>86231.15</v>
      </c>
      <c r="AB41" s="38">
        <v>149528.60999999999</v>
      </c>
      <c r="AC41" s="38">
        <v>77448.87</v>
      </c>
      <c r="AD41" s="38">
        <v>9721.1</v>
      </c>
      <c r="AE41" s="38">
        <v>97141.6</v>
      </c>
      <c r="AF41" s="38">
        <v>25988.11</v>
      </c>
      <c r="AG41" s="38">
        <v>1029999.46</v>
      </c>
      <c r="AH41" s="38">
        <v>510210.24</v>
      </c>
      <c r="AI41" s="38">
        <v>40680.629999999997</v>
      </c>
      <c r="AJ41" s="38">
        <v>63371.37</v>
      </c>
      <c r="AK41" s="38">
        <v>915.68</v>
      </c>
      <c r="AL41" s="38">
        <v>271326.81</v>
      </c>
      <c r="AM41" s="38">
        <v>439893.9</v>
      </c>
      <c r="AN41" s="38">
        <v>65798.75</v>
      </c>
      <c r="AO41" s="38">
        <v>104421.46</v>
      </c>
      <c r="AP41" s="38">
        <v>59116.4</v>
      </c>
      <c r="AQ41" s="38">
        <v>157201.76999999999</v>
      </c>
      <c r="AR41" s="38">
        <v>1714.24</v>
      </c>
      <c r="AS41" s="38">
        <v>78433.86</v>
      </c>
      <c r="AT41" s="38">
        <v>20117.240000000002</v>
      </c>
      <c r="AU41" s="38">
        <v>2253.2800000000002</v>
      </c>
      <c r="AV41" s="38">
        <v>610609.30000000005</v>
      </c>
      <c r="AW41" s="38">
        <v>8255.15</v>
      </c>
      <c r="AX41" s="38">
        <v>1770.15</v>
      </c>
      <c r="AY41" s="38">
        <v>4165845.24</v>
      </c>
      <c r="AZ41" s="39">
        <v>0</v>
      </c>
    </row>
    <row r="42" spans="2:52" x14ac:dyDescent="0.15">
      <c r="B42" s="54" t="s">
        <v>284</v>
      </c>
      <c r="C42" s="55" t="s">
        <v>246</v>
      </c>
      <c r="D42" s="1" t="s">
        <v>102</v>
      </c>
      <c r="E42" s="1" t="s">
        <v>103</v>
      </c>
      <c r="F42" s="1" t="s">
        <v>238</v>
      </c>
      <c r="G42" s="1" t="s">
        <v>237</v>
      </c>
      <c r="H42" s="37" t="s">
        <v>219</v>
      </c>
      <c r="I42" s="44">
        <f t="shared" si="0"/>
        <v>296169.92</v>
      </c>
      <c r="J42" s="44">
        <f t="shared" si="1"/>
        <v>155108.31</v>
      </c>
      <c r="K42" s="44">
        <f t="shared" si="2"/>
        <v>117287.56</v>
      </c>
      <c r="L42" s="44">
        <f t="shared" si="3"/>
        <v>156279.25</v>
      </c>
      <c r="M42" s="44">
        <f t="shared" si="4"/>
        <v>67790.559999999998</v>
      </c>
      <c r="N42" s="44">
        <f t="shared" si="5"/>
        <v>13481.83</v>
      </c>
      <c r="O42" s="44">
        <f t="shared" si="6"/>
        <v>14684.380000000001</v>
      </c>
      <c r="P42" s="44">
        <f t="shared" si="7"/>
        <v>37307.599999999999</v>
      </c>
      <c r="Q42" s="44">
        <f t="shared" si="8"/>
        <v>33108.61</v>
      </c>
      <c r="R42" s="44">
        <f t="shared" si="9"/>
        <v>1218.97</v>
      </c>
      <c r="S42" s="44">
        <f t="shared" si="10"/>
        <v>106875.57</v>
      </c>
      <c r="T42" s="44">
        <f t="shared" si="11"/>
        <v>101013.72</v>
      </c>
      <c r="U42" s="44">
        <f t="shared" si="12"/>
        <v>52872.91</v>
      </c>
      <c r="V42" s="44">
        <f t="shared" si="13"/>
        <v>8531.2000000000007</v>
      </c>
      <c r="W42" s="52">
        <f t="shared" si="14"/>
        <v>1153199.19</v>
      </c>
      <c r="X42" s="44">
        <f t="shared" si="15"/>
        <v>1153199.19</v>
      </c>
      <c r="Y42" s="40"/>
      <c r="Z42" s="38">
        <v>156547.24</v>
      </c>
      <c r="AA42" s="38">
        <v>139622.68</v>
      </c>
      <c r="AB42" s="38">
        <v>101013.72</v>
      </c>
      <c r="AC42" s="38">
        <v>67878.320000000007</v>
      </c>
      <c r="AD42" s="38">
        <v>87229.99</v>
      </c>
      <c r="AE42" s="38">
        <v>117287.56</v>
      </c>
      <c r="AF42" s="38">
        <v>12850.71</v>
      </c>
      <c r="AG42" s="38">
        <v>156279.25</v>
      </c>
      <c r="AH42" s="38">
        <v>1218.97</v>
      </c>
      <c r="AI42" s="38">
        <v>17694.419999999998</v>
      </c>
      <c r="AJ42" s="38">
        <v>12516.98</v>
      </c>
      <c r="AK42" s="38">
        <v>5038.1899999999996</v>
      </c>
      <c r="AL42" s="38">
        <v>33108.61</v>
      </c>
      <c r="AM42" s="38">
        <v>14583.35</v>
      </c>
      <c r="AN42" s="38">
        <v>101.03</v>
      </c>
      <c r="AO42" s="38">
        <v>37307.599999999999</v>
      </c>
      <c r="AP42" s="38">
        <v>37438.81</v>
      </c>
      <c r="AQ42" s="38">
        <v>29195.73</v>
      </c>
      <c r="AR42" s="38">
        <v>1156.02</v>
      </c>
      <c r="AS42" s="38">
        <v>4120.3900000000003</v>
      </c>
      <c r="AT42" s="38">
        <v>6161.76</v>
      </c>
      <c r="AU42" s="38">
        <v>96593.42</v>
      </c>
      <c r="AV42" s="38">
        <v>13481.83</v>
      </c>
      <c r="AW42" s="38">
        <v>4772.6099999999997</v>
      </c>
      <c r="AX42" s="38">
        <v>8531.2000000000007</v>
      </c>
      <c r="AY42" s="38">
        <v>1161730.3899999999</v>
      </c>
      <c r="AZ42" s="39">
        <v>0</v>
      </c>
    </row>
    <row r="43" spans="2:52" x14ac:dyDescent="0.15">
      <c r="B43" s="54" t="s">
        <v>285</v>
      </c>
      <c r="C43" s="55" t="s">
        <v>246</v>
      </c>
      <c r="D43" s="1" t="s">
        <v>104</v>
      </c>
      <c r="E43" s="1" t="s">
        <v>105</v>
      </c>
      <c r="F43" s="1" t="s">
        <v>238</v>
      </c>
      <c r="G43" s="1" t="s">
        <v>237</v>
      </c>
      <c r="H43" s="37" t="s">
        <v>220</v>
      </c>
      <c r="I43" s="44">
        <f t="shared" si="0"/>
        <v>353066.47</v>
      </c>
      <c r="J43" s="44">
        <f t="shared" si="1"/>
        <v>114152.89</v>
      </c>
      <c r="K43" s="44">
        <f t="shared" si="2"/>
        <v>97203.38</v>
      </c>
      <c r="L43" s="44">
        <f t="shared" si="3"/>
        <v>50437.46</v>
      </c>
      <c r="M43" s="44">
        <f t="shared" si="4"/>
        <v>149416.57</v>
      </c>
      <c r="N43" s="44">
        <f t="shared" si="5"/>
        <v>123825.89</v>
      </c>
      <c r="O43" s="44">
        <f t="shared" si="6"/>
        <v>146796.6</v>
      </c>
      <c r="P43" s="44">
        <f t="shared" si="7"/>
        <v>126294.42</v>
      </c>
      <c r="Q43" s="44">
        <f t="shared" si="8"/>
        <v>82311.95</v>
      </c>
      <c r="R43" s="44">
        <f t="shared" si="9"/>
        <v>276015.99</v>
      </c>
      <c r="S43" s="44">
        <f t="shared" si="10"/>
        <v>140891.49</v>
      </c>
      <c r="T43" s="44">
        <f t="shared" si="11"/>
        <v>122021.31</v>
      </c>
      <c r="U43" s="44">
        <f t="shared" si="12"/>
        <v>153305.47999999998</v>
      </c>
      <c r="V43" s="44">
        <f t="shared" si="13"/>
        <v>7771.97</v>
      </c>
      <c r="W43" s="52">
        <f t="shared" si="14"/>
        <v>1935739.9</v>
      </c>
      <c r="X43" s="44">
        <f t="shared" si="15"/>
        <v>1935739.9</v>
      </c>
      <c r="Y43" s="40"/>
      <c r="Z43" s="38">
        <v>254407.75</v>
      </c>
      <c r="AA43" s="38">
        <v>98658.72</v>
      </c>
      <c r="AB43" s="38">
        <v>122021.31</v>
      </c>
      <c r="AC43" s="38">
        <v>74751.08</v>
      </c>
      <c r="AD43" s="38">
        <v>39401.81</v>
      </c>
      <c r="AE43" s="38">
        <v>97203.38</v>
      </c>
      <c r="AF43" s="38">
        <v>31661.68</v>
      </c>
      <c r="AG43" s="38">
        <v>50437.46</v>
      </c>
      <c r="AH43" s="38">
        <v>276015.99</v>
      </c>
      <c r="AI43" s="38">
        <v>58441.73</v>
      </c>
      <c r="AJ43" s="38">
        <v>13236.98</v>
      </c>
      <c r="AK43" s="38">
        <v>30246.57</v>
      </c>
      <c r="AL43" s="38">
        <v>82311.95</v>
      </c>
      <c r="AM43" s="38">
        <v>44657.8</v>
      </c>
      <c r="AN43" s="38">
        <v>102138.8</v>
      </c>
      <c r="AO43" s="38">
        <v>126294.42</v>
      </c>
      <c r="AP43" s="38">
        <v>55605.95</v>
      </c>
      <c r="AQ43" s="38">
        <v>87513.39</v>
      </c>
      <c r="AR43" s="38">
        <v>6297.23</v>
      </c>
      <c r="AS43" s="38">
        <v>27028.880000000001</v>
      </c>
      <c r="AT43" s="38">
        <v>81274.12</v>
      </c>
      <c r="AU43" s="38">
        <v>32588.49</v>
      </c>
      <c r="AV43" s="38">
        <v>123825.89</v>
      </c>
      <c r="AW43" s="38">
        <v>19718.52</v>
      </c>
      <c r="AX43" s="38">
        <v>7771.97</v>
      </c>
      <c r="AY43" s="38">
        <v>1943511.87</v>
      </c>
      <c r="AZ43" s="39">
        <v>0</v>
      </c>
    </row>
    <row r="44" spans="2:52" x14ac:dyDescent="0.15">
      <c r="B44" s="54" t="s">
        <v>286</v>
      </c>
      <c r="C44" s="55" t="s">
        <v>246</v>
      </c>
      <c r="D44" s="1" t="s">
        <v>106</v>
      </c>
      <c r="E44" s="1" t="s">
        <v>107</v>
      </c>
      <c r="F44" s="1" t="s">
        <v>238</v>
      </c>
      <c r="G44" s="1" t="s">
        <v>237</v>
      </c>
      <c r="H44" s="37" t="s">
        <v>221</v>
      </c>
      <c r="I44" s="44">
        <f t="shared" si="0"/>
        <v>327723.79000000004</v>
      </c>
      <c r="J44" s="44">
        <f t="shared" si="1"/>
        <v>73614.94</v>
      </c>
      <c r="K44" s="44">
        <f t="shared" si="2"/>
        <v>450378.96</v>
      </c>
      <c r="L44" s="44">
        <f t="shared" si="3"/>
        <v>271152.08</v>
      </c>
      <c r="M44" s="44">
        <f t="shared" si="4"/>
        <v>265705.23</v>
      </c>
      <c r="N44" s="44">
        <f t="shared" si="5"/>
        <v>118323.09</v>
      </c>
      <c r="O44" s="44">
        <f t="shared" si="6"/>
        <v>125955.41</v>
      </c>
      <c r="P44" s="44">
        <f t="shared" si="7"/>
        <v>57332.57</v>
      </c>
      <c r="Q44" s="44">
        <f t="shared" si="8"/>
        <v>64924.46</v>
      </c>
      <c r="R44" s="44">
        <f t="shared" si="9"/>
        <v>142701.70000000001</v>
      </c>
      <c r="S44" s="44">
        <f t="shared" si="10"/>
        <v>439150.35000000003</v>
      </c>
      <c r="T44" s="44">
        <f t="shared" si="11"/>
        <v>357779.31</v>
      </c>
      <c r="U44" s="44">
        <f t="shared" si="12"/>
        <v>96725.840000000011</v>
      </c>
      <c r="V44" s="44">
        <f t="shared" si="13"/>
        <v>8816.7800000000007</v>
      </c>
      <c r="W44" s="52">
        <f t="shared" si="14"/>
        <v>2791467.73</v>
      </c>
      <c r="X44" s="44">
        <f t="shared" si="15"/>
        <v>2791467.73</v>
      </c>
      <c r="Y44" s="40"/>
      <c r="Z44" s="38">
        <v>246477.29</v>
      </c>
      <c r="AA44" s="38">
        <v>81246.5</v>
      </c>
      <c r="AB44" s="38">
        <v>357779.31</v>
      </c>
      <c r="AC44" s="38">
        <v>61124.03</v>
      </c>
      <c r="AD44" s="38">
        <v>12490.91</v>
      </c>
      <c r="AE44" s="38">
        <v>450378.96</v>
      </c>
      <c r="AF44" s="38">
        <v>27982.85</v>
      </c>
      <c r="AG44" s="38">
        <v>271152.08</v>
      </c>
      <c r="AH44" s="38">
        <v>142701.70000000001</v>
      </c>
      <c r="AI44" s="38">
        <v>49670.69</v>
      </c>
      <c r="AJ44" s="38">
        <v>6558.1</v>
      </c>
      <c r="AK44" s="38">
        <v>1063.05</v>
      </c>
      <c r="AL44" s="38">
        <v>64924.46</v>
      </c>
      <c r="AM44" s="38">
        <v>13376.93</v>
      </c>
      <c r="AN44" s="38">
        <v>112578.48</v>
      </c>
      <c r="AO44" s="38">
        <v>57332.57</v>
      </c>
      <c r="AP44" s="38">
        <v>47416.04</v>
      </c>
      <c r="AQ44" s="38">
        <v>215955.39</v>
      </c>
      <c r="AR44" s="38">
        <v>2333.8000000000002</v>
      </c>
      <c r="AS44" s="38">
        <v>32741.09</v>
      </c>
      <c r="AT44" s="38">
        <v>22643.18</v>
      </c>
      <c r="AU44" s="38">
        <v>383766.08</v>
      </c>
      <c r="AV44" s="38">
        <v>118323.09</v>
      </c>
      <c r="AW44" s="38">
        <v>11451.15</v>
      </c>
      <c r="AX44" s="38">
        <v>8816.7800000000007</v>
      </c>
      <c r="AY44" s="38">
        <v>2800284.51</v>
      </c>
      <c r="AZ44" s="39">
        <v>0</v>
      </c>
    </row>
    <row r="45" spans="2:52" x14ac:dyDescent="0.15">
      <c r="B45" s="54" t="s">
        <v>287</v>
      </c>
      <c r="C45" s="55" t="s">
        <v>246</v>
      </c>
      <c r="D45" s="1" t="s">
        <v>108</v>
      </c>
      <c r="E45" s="1" t="s">
        <v>109</v>
      </c>
      <c r="F45" s="1" t="s">
        <v>238</v>
      </c>
      <c r="G45" s="1" t="s">
        <v>237</v>
      </c>
      <c r="H45" s="37" t="s">
        <v>222</v>
      </c>
      <c r="I45" s="44">
        <f t="shared" si="0"/>
        <v>76285.539999999994</v>
      </c>
      <c r="J45" s="44">
        <f t="shared" si="1"/>
        <v>54399.23</v>
      </c>
      <c r="K45" s="44">
        <f t="shared" si="2"/>
        <v>45976.94</v>
      </c>
      <c r="L45" s="44">
        <f t="shared" si="3"/>
        <v>4857.75</v>
      </c>
      <c r="M45" s="44">
        <f t="shared" si="4"/>
        <v>59588.36</v>
      </c>
      <c r="N45" s="44">
        <f t="shared" si="5"/>
        <v>29767.85</v>
      </c>
      <c r="O45" s="44">
        <f t="shared" si="6"/>
        <v>24875.48</v>
      </c>
      <c r="P45" s="44">
        <f t="shared" si="7"/>
        <v>11233.23</v>
      </c>
      <c r="Q45" s="44">
        <f t="shared" si="8"/>
        <v>70600.88</v>
      </c>
      <c r="R45" s="44">
        <f t="shared" si="9"/>
        <v>1463.58</v>
      </c>
      <c r="S45" s="44">
        <f t="shared" si="10"/>
        <v>13626.04</v>
      </c>
      <c r="T45" s="44">
        <f t="shared" si="11"/>
        <v>49995.22</v>
      </c>
      <c r="U45" s="44">
        <f t="shared" si="12"/>
        <v>27827.699999999997</v>
      </c>
      <c r="V45" s="44">
        <f t="shared" si="13"/>
        <v>10806.32</v>
      </c>
      <c r="W45" s="52">
        <f t="shared" si="14"/>
        <v>470497.8</v>
      </c>
      <c r="X45" s="44">
        <f t="shared" si="15"/>
        <v>470497.8</v>
      </c>
      <c r="Y45" s="40"/>
      <c r="Z45" s="38">
        <v>62567.63</v>
      </c>
      <c r="AA45" s="38">
        <v>13717.91</v>
      </c>
      <c r="AB45" s="38">
        <v>49995.22</v>
      </c>
      <c r="AC45" s="38">
        <v>47131.8</v>
      </c>
      <c r="AD45" s="38">
        <v>7267.43</v>
      </c>
      <c r="AE45" s="38">
        <v>45976.94</v>
      </c>
      <c r="AF45" s="38">
        <v>7899.73</v>
      </c>
      <c r="AG45" s="38">
        <v>4857.75</v>
      </c>
      <c r="AH45" s="38">
        <v>1463.58</v>
      </c>
      <c r="AI45" s="38">
        <v>3622.85</v>
      </c>
      <c r="AJ45" s="38">
        <v>0</v>
      </c>
      <c r="AK45" s="38">
        <v>477.07</v>
      </c>
      <c r="AL45" s="38">
        <v>70600.88</v>
      </c>
      <c r="AM45" s="38">
        <v>24860.48</v>
      </c>
      <c r="AN45" s="38">
        <v>15</v>
      </c>
      <c r="AO45" s="38">
        <v>11233.23</v>
      </c>
      <c r="AP45" s="38">
        <v>14643.33</v>
      </c>
      <c r="AQ45" s="38">
        <v>44160.18</v>
      </c>
      <c r="AR45" s="38">
        <v>784.85</v>
      </c>
      <c r="AS45" s="38">
        <v>78.02</v>
      </c>
      <c r="AT45" s="38">
        <v>5265.98</v>
      </c>
      <c r="AU45" s="38">
        <v>8282.0400000000009</v>
      </c>
      <c r="AV45" s="38">
        <v>29767.85</v>
      </c>
      <c r="AW45" s="38">
        <v>15828.05</v>
      </c>
      <c r="AX45" s="38">
        <v>10806.32</v>
      </c>
      <c r="AY45" s="38">
        <v>481304.12</v>
      </c>
      <c r="AZ45" s="39">
        <v>0</v>
      </c>
    </row>
    <row r="46" spans="2:52" x14ac:dyDescent="0.15">
      <c r="B46" s="54" t="s">
        <v>288</v>
      </c>
      <c r="C46" s="55" t="s">
        <v>246</v>
      </c>
      <c r="D46" s="1" t="s">
        <v>110</v>
      </c>
      <c r="E46" s="1" t="s">
        <v>111</v>
      </c>
      <c r="F46" s="1" t="s">
        <v>238</v>
      </c>
      <c r="G46" s="1" t="s">
        <v>237</v>
      </c>
      <c r="H46" s="37" t="s">
        <v>223</v>
      </c>
      <c r="I46" s="44">
        <f t="shared" si="0"/>
        <v>1049963.55</v>
      </c>
      <c r="J46" s="44">
        <f t="shared" si="1"/>
        <v>310902.39</v>
      </c>
      <c r="K46" s="44">
        <f t="shared" si="2"/>
        <v>99696.33</v>
      </c>
      <c r="L46" s="44">
        <f t="shared" si="3"/>
        <v>585181.09</v>
      </c>
      <c r="M46" s="44">
        <f t="shared" si="4"/>
        <v>547746.05000000005</v>
      </c>
      <c r="N46" s="44">
        <f t="shared" si="5"/>
        <v>537365.12</v>
      </c>
      <c r="O46" s="44">
        <f t="shared" si="6"/>
        <v>965252.22</v>
      </c>
      <c r="P46" s="44">
        <f t="shared" si="7"/>
        <v>310375.89</v>
      </c>
      <c r="Q46" s="44">
        <f t="shared" si="8"/>
        <v>396167.55</v>
      </c>
      <c r="R46" s="44">
        <f t="shared" si="9"/>
        <v>69928.86</v>
      </c>
      <c r="S46" s="44">
        <f t="shared" si="10"/>
        <v>556058.22000000009</v>
      </c>
      <c r="T46" s="44">
        <f t="shared" si="11"/>
        <v>133266.89000000001</v>
      </c>
      <c r="U46" s="44">
        <f t="shared" si="12"/>
        <v>529387.55000000005</v>
      </c>
      <c r="V46" s="44">
        <f t="shared" si="13"/>
        <v>117425.73</v>
      </c>
      <c r="W46" s="52">
        <f t="shared" si="14"/>
        <v>6091291.709999999</v>
      </c>
      <c r="X46" s="44">
        <f t="shared" si="15"/>
        <v>6091291.709999999</v>
      </c>
      <c r="Y46" s="40"/>
      <c r="Z46" s="38">
        <v>666342.67000000004</v>
      </c>
      <c r="AA46" s="38">
        <v>383620.88</v>
      </c>
      <c r="AB46" s="38">
        <v>133266.89000000001</v>
      </c>
      <c r="AC46" s="38">
        <v>118444.54</v>
      </c>
      <c r="AD46" s="38">
        <v>192457.85</v>
      </c>
      <c r="AE46" s="38">
        <v>99696.33</v>
      </c>
      <c r="AF46" s="38">
        <v>169073.04</v>
      </c>
      <c r="AG46" s="38">
        <v>585181.09</v>
      </c>
      <c r="AH46" s="38">
        <v>69928.86</v>
      </c>
      <c r="AI46" s="38">
        <v>109937.71</v>
      </c>
      <c r="AJ46" s="38">
        <v>189187.15</v>
      </c>
      <c r="AK46" s="38">
        <v>4719.76</v>
      </c>
      <c r="AL46" s="38">
        <v>396167.55</v>
      </c>
      <c r="AM46" s="38">
        <v>909484.22</v>
      </c>
      <c r="AN46" s="38">
        <v>55768</v>
      </c>
      <c r="AO46" s="38">
        <v>310375.89</v>
      </c>
      <c r="AP46" s="38">
        <v>321530.27</v>
      </c>
      <c r="AQ46" s="38">
        <v>187959.73</v>
      </c>
      <c r="AR46" s="38">
        <v>38256.050000000003</v>
      </c>
      <c r="AS46" s="38">
        <v>250181.25</v>
      </c>
      <c r="AT46" s="38">
        <v>208301.17</v>
      </c>
      <c r="AU46" s="38">
        <v>97575.8</v>
      </c>
      <c r="AV46" s="38">
        <v>537365.12</v>
      </c>
      <c r="AW46" s="38">
        <v>56469.89</v>
      </c>
      <c r="AX46" s="38">
        <v>117425.73</v>
      </c>
      <c r="AY46" s="38">
        <v>6208717.4400000004</v>
      </c>
      <c r="AZ46" s="39">
        <v>0</v>
      </c>
    </row>
    <row r="47" spans="2:52" x14ac:dyDescent="0.15">
      <c r="B47" s="54" t="s">
        <v>289</v>
      </c>
      <c r="C47" s="55" t="s">
        <v>246</v>
      </c>
      <c r="D47" s="1" t="s">
        <v>28</v>
      </c>
      <c r="E47" s="1" t="s">
        <v>112</v>
      </c>
      <c r="F47" s="1" t="s">
        <v>238</v>
      </c>
      <c r="G47" s="1" t="s">
        <v>237</v>
      </c>
      <c r="H47" s="37" t="s">
        <v>224</v>
      </c>
      <c r="I47" s="44">
        <f t="shared" si="0"/>
        <v>309916.57</v>
      </c>
      <c r="J47" s="44">
        <f t="shared" si="1"/>
        <v>53248.15</v>
      </c>
      <c r="K47" s="44">
        <f t="shared" si="2"/>
        <v>54073.02</v>
      </c>
      <c r="L47" s="44">
        <f t="shared" si="3"/>
        <v>63604.95</v>
      </c>
      <c r="M47" s="44">
        <f t="shared" si="4"/>
        <v>47679.23</v>
      </c>
      <c r="N47" s="44">
        <f t="shared" si="5"/>
        <v>37478.46</v>
      </c>
      <c r="O47" s="44">
        <f t="shared" si="6"/>
        <v>33461.26</v>
      </c>
      <c r="P47" s="44">
        <f t="shared" si="7"/>
        <v>73648.36</v>
      </c>
      <c r="Q47" s="44">
        <f t="shared" si="8"/>
        <v>83170.59</v>
      </c>
      <c r="R47" s="44">
        <f t="shared" si="9"/>
        <v>1807.55</v>
      </c>
      <c r="S47" s="44">
        <f t="shared" si="10"/>
        <v>129673.13</v>
      </c>
      <c r="T47" s="44">
        <f t="shared" si="11"/>
        <v>50080.56</v>
      </c>
      <c r="U47" s="44">
        <f t="shared" si="12"/>
        <v>125316.83</v>
      </c>
      <c r="V47" s="44">
        <f t="shared" si="13"/>
        <v>3857.15</v>
      </c>
      <c r="W47" s="52">
        <f t="shared" si="14"/>
        <v>1063158.6600000001</v>
      </c>
      <c r="X47" s="44">
        <f t="shared" si="15"/>
        <v>1063158.6600000001</v>
      </c>
      <c r="Y47" s="40"/>
      <c r="Z47" s="38">
        <v>246046.57</v>
      </c>
      <c r="AA47" s="38">
        <v>63870</v>
      </c>
      <c r="AB47" s="38">
        <v>50080.56</v>
      </c>
      <c r="AC47" s="38">
        <v>33357.69</v>
      </c>
      <c r="AD47" s="38">
        <v>19890.46</v>
      </c>
      <c r="AE47" s="38">
        <v>54073.02</v>
      </c>
      <c r="AF47" s="38">
        <v>13028.59</v>
      </c>
      <c r="AG47" s="38">
        <v>63604.95</v>
      </c>
      <c r="AH47" s="38">
        <v>1807.55</v>
      </c>
      <c r="AI47" s="38">
        <v>21050.080000000002</v>
      </c>
      <c r="AJ47" s="38">
        <v>67681</v>
      </c>
      <c r="AK47" s="38">
        <v>7884.47</v>
      </c>
      <c r="AL47" s="38">
        <v>83170.59</v>
      </c>
      <c r="AM47" s="38">
        <v>23034.41</v>
      </c>
      <c r="AN47" s="38">
        <v>10426.85</v>
      </c>
      <c r="AO47" s="38">
        <v>73648.36</v>
      </c>
      <c r="AP47" s="38">
        <v>13838.2</v>
      </c>
      <c r="AQ47" s="38">
        <v>28777.4</v>
      </c>
      <c r="AR47" s="38">
        <v>5063.63</v>
      </c>
      <c r="AS47" s="38">
        <v>26336.65</v>
      </c>
      <c r="AT47" s="38">
        <v>69537.38</v>
      </c>
      <c r="AU47" s="38">
        <v>33799.1</v>
      </c>
      <c r="AV47" s="38">
        <v>37478.46</v>
      </c>
      <c r="AW47" s="38">
        <v>15672.69</v>
      </c>
      <c r="AX47" s="38">
        <v>3857.15</v>
      </c>
      <c r="AY47" s="38">
        <v>1067015.81</v>
      </c>
      <c r="AZ47" s="39">
        <v>0</v>
      </c>
    </row>
    <row r="48" spans="2:52" x14ac:dyDescent="0.15">
      <c r="B48" s="54" t="s">
        <v>290</v>
      </c>
      <c r="C48" s="55" t="s">
        <v>246</v>
      </c>
      <c r="D48" s="1" t="s">
        <v>113</v>
      </c>
      <c r="E48" s="1" t="s">
        <v>114</v>
      </c>
      <c r="F48" s="1" t="s">
        <v>238</v>
      </c>
      <c r="G48" s="1" t="s">
        <v>237</v>
      </c>
      <c r="H48" s="37" t="s">
        <v>225</v>
      </c>
      <c r="I48" s="44">
        <f t="shared" si="0"/>
        <v>226866.34999999998</v>
      </c>
      <c r="J48" s="44">
        <f t="shared" si="1"/>
        <v>22946.510000000002</v>
      </c>
      <c r="K48" s="44">
        <f t="shared" si="2"/>
        <v>4946.7299999999996</v>
      </c>
      <c r="L48" s="44">
        <f t="shared" si="3"/>
        <v>8412.7999999999993</v>
      </c>
      <c r="M48" s="44">
        <f t="shared" si="4"/>
        <v>252242.34000000003</v>
      </c>
      <c r="N48" s="44">
        <f t="shared" si="5"/>
        <v>237331.02</v>
      </c>
      <c r="O48" s="44">
        <f t="shared" si="6"/>
        <v>23409.25</v>
      </c>
      <c r="P48" s="44">
        <f t="shared" si="7"/>
        <v>43029.48</v>
      </c>
      <c r="Q48" s="44">
        <f t="shared" si="8"/>
        <v>76720.63</v>
      </c>
      <c r="R48" s="44">
        <f t="shared" si="9"/>
        <v>1255.6199999999999</v>
      </c>
      <c r="S48" s="44">
        <f t="shared" si="10"/>
        <v>108694.04000000001</v>
      </c>
      <c r="T48" s="44">
        <f t="shared" si="11"/>
        <v>67285.179999999993</v>
      </c>
      <c r="U48" s="44">
        <f t="shared" si="12"/>
        <v>28886.410000000003</v>
      </c>
      <c r="V48" s="44">
        <f t="shared" si="13"/>
        <v>5242.12</v>
      </c>
      <c r="W48" s="52">
        <f t="shared" si="14"/>
        <v>1102026.3599999999</v>
      </c>
      <c r="X48" s="44">
        <f t="shared" si="15"/>
        <v>1102026.3599999999</v>
      </c>
      <c r="Y48" s="40"/>
      <c r="Z48" s="38">
        <v>184156.86</v>
      </c>
      <c r="AA48" s="38">
        <v>42709.49</v>
      </c>
      <c r="AB48" s="38">
        <v>67285.179999999993</v>
      </c>
      <c r="AC48" s="38">
        <v>14698.85</v>
      </c>
      <c r="AD48" s="38">
        <v>8247.66</v>
      </c>
      <c r="AE48" s="38">
        <v>4946.7299999999996</v>
      </c>
      <c r="AF48" s="38">
        <v>15112.15</v>
      </c>
      <c r="AG48" s="38">
        <v>8412.7999999999993</v>
      </c>
      <c r="AH48" s="38">
        <v>1255.6199999999999</v>
      </c>
      <c r="AI48" s="38">
        <v>5925.5</v>
      </c>
      <c r="AJ48" s="38">
        <v>630.91</v>
      </c>
      <c r="AK48" s="38">
        <v>92.29</v>
      </c>
      <c r="AL48" s="38">
        <v>76720.63</v>
      </c>
      <c r="AM48" s="38">
        <v>23164.13</v>
      </c>
      <c r="AN48" s="38">
        <v>245.12</v>
      </c>
      <c r="AO48" s="38">
        <v>43029.48</v>
      </c>
      <c r="AP48" s="38">
        <v>222249.7</v>
      </c>
      <c r="AQ48" s="38">
        <v>8778.01</v>
      </c>
      <c r="AR48" s="38">
        <v>21214.63</v>
      </c>
      <c r="AS48" s="38">
        <v>9748.85</v>
      </c>
      <c r="AT48" s="38">
        <v>39430.43</v>
      </c>
      <c r="AU48" s="38">
        <v>59514.76</v>
      </c>
      <c r="AV48" s="38">
        <v>237331.02</v>
      </c>
      <c r="AW48" s="38">
        <v>7125.56</v>
      </c>
      <c r="AX48" s="38">
        <v>5242.12</v>
      </c>
      <c r="AY48" s="38">
        <v>1107268.48</v>
      </c>
      <c r="AZ48" s="39">
        <v>0</v>
      </c>
    </row>
    <row r="49" spans="2:52" x14ac:dyDescent="0.15">
      <c r="B49" s="54" t="s">
        <v>291</v>
      </c>
      <c r="C49" s="55" t="s">
        <v>246</v>
      </c>
      <c r="D49" s="1" t="s">
        <v>115</v>
      </c>
      <c r="E49" s="1" t="s">
        <v>116</v>
      </c>
      <c r="F49" s="1" t="s">
        <v>238</v>
      </c>
      <c r="G49" s="1" t="s">
        <v>237</v>
      </c>
      <c r="H49" s="37" t="s">
        <v>226</v>
      </c>
      <c r="I49" s="44">
        <f t="shared" si="0"/>
        <v>387655.19999999995</v>
      </c>
      <c r="J49" s="44">
        <f t="shared" si="1"/>
        <v>78073.210000000006</v>
      </c>
      <c r="K49" s="44">
        <f t="shared" si="2"/>
        <v>61903.31</v>
      </c>
      <c r="L49" s="44">
        <f t="shared" si="3"/>
        <v>84321.82</v>
      </c>
      <c r="M49" s="44">
        <f t="shared" si="4"/>
        <v>133665.97999999998</v>
      </c>
      <c r="N49" s="44">
        <f t="shared" si="5"/>
        <v>164028.01999999999</v>
      </c>
      <c r="O49" s="44">
        <f t="shared" si="6"/>
        <v>43286.21</v>
      </c>
      <c r="P49" s="44">
        <f t="shared" si="7"/>
        <v>101124.89</v>
      </c>
      <c r="Q49" s="44">
        <f t="shared" si="8"/>
        <v>94712.54</v>
      </c>
      <c r="R49" s="44">
        <f t="shared" si="9"/>
        <v>3858.06</v>
      </c>
      <c r="S49" s="44">
        <f t="shared" si="10"/>
        <v>384727.47</v>
      </c>
      <c r="T49" s="44">
        <f t="shared" si="11"/>
        <v>127629.53</v>
      </c>
      <c r="U49" s="44">
        <f t="shared" si="12"/>
        <v>117894.51</v>
      </c>
      <c r="V49" s="44">
        <f t="shared" si="13"/>
        <v>13028.96</v>
      </c>
      <c r="W49" s="52">
        <f t="shared" si="14"/>
        <v>1782880.75</v>
      </c>
      <c r="X49" s="44">
        <f t="shared" si="15"/>
        <v>1782880.75</v>
      </c>
      <c r="Y49" s="40"/>
      <c r="Z49" s="38">
        <v>253714.27</v>
      </c>
      <c r="AA49" s="38">
        <v>133940.93</v>
      </c>
      <c r="AB49" s="38">
        <v>127629.53</v>
      </c>
      <c r="AC49" s="38">
        <v>65003.55</v>
      </c>
      <c r="AD49" s="38">
        <v>13069.66</v>
      </c>
      <c r="AE49" s="38">
        <v>61903.31</v>
      </c>
      <c r="AF49" s="38">
        <v>41349.53</v>
      </c>
      <c r="AG49" s="38">
        <v>84321.82</v>
      </c>
      <c r="AH49" s="38">
        <v>3858.06</v>
      </c>
      <c r="AI49" s="38">
        <v>30021.58</v>
      </c>
      <c r="AJ49" s="38">
        <v>32366.6</v>
      </c>
      <c r="AK49" s="38">
        <v>375.35</v>
      </c>
      <c r="AL49" s="38">
        <v>94712.54</v>
      </c>
      <c r="AM49" s="38">
        <v>39036.5</v>
      </c>
      <c r="AN49" s="38">
        <v>4249.71</v>
      </c>
      <c r="AO49" s="38">
        <v>101124.89</v>
      </c>
      <c r="AP49" s="38">
        <v>20943.330000000002</v>
      </c>
      <c r="AQ49" s="38">
        <v>110746.78</v>
      </c>
      <c r="AR49" s="38">
        <v>1975.87</v>
      </c>
      <c r="AS49" s="38">
        <v>287318.61</v>
      </c>
      <c r="AT49" s="38">
        <v>47499.19</v>
      </c>
      <c r="AU49" s="38">
        <v>49909.67</v>
      </c>
      <c r="AV49" s="38">
        <v>164028.01999999999</v>
      </c>
      <c r="AW49" s="38">
        <v>13781.45</v>
      </c>
      <c r="AX49" s="38">
        <v>13028.96</v>
      </c>
      <c r="AY49" s="38">
        <v>1795909.71</v>
      </c>
      <c r="AZ49" s="39">
        <v>0</v>
      </c>
    </row>
    <row r="50" spans="2:52" x14ac:dyDescent="0.15">
      <c r="B50" s="54" t="s">
        <v>292</v>
      </c>
      <c r="C50" s="55" t="s">
        <v>246</v>
      </c>
      <c r="D50" s="1" t="s">
        <v>117</v>
      </c>
      <c r="E50" s="1" t="s">
        <v>118</v>
      </c>
      <c r="F50" s="1" t="s">
        <v>238</v>
      </c>
      <c r="G50" s="1" t="s">
        <v>237</v>
      </c>
      <c r="H50" s="37" t="s">
        <v>227</v>
      </c>
      <c r="I50" s="44">
        <f t="shared" si="0"/>
        <v>248136.7</v>
      </c>
      <c r="J50" s="44">
        <f t="shared" si="1"/>
        <v>66017.210000000006</v>
      </c>
      <c r="K50" s="44">
        <f t="shared" si="2"/>
        <v>25195</v>
      </c>
      <c r="L50" s="44">
        <f t="shared" si="3"/>
        <v>219731.64</v>
      </c>
      <c r="M50" s="44">
        <f t="shared" si="4"/>
        <v>112259.41999999998</v>
      </c>
      <c r="N50" s="44">
        <f t="shared" si="5"/>
        <v>84497</v>
      </c>
      <c r="O50" s="44">
        <f t="shared" si="6"/>
        <v>433864.77999999997</v>
      </c>
      <c r="P50" s="44">
        <f t="shared" si="7"/>
        <v>44006.28</v>
      </c>
      <c r="Q50" s="44">
        <f t="shared" si="8"/>
        <v>127489.95</v>
      </c>
      <c r="R50" s="44">
        <f t="shared" si="9"/>
        <v>180943.22</v>
      </c>
      <c r="S50" s="44">
        <f t="shared" si="10"/>
        <v>254088.81</v>
      </c>
      <c r="T50" s="44">
        <f t="shared" si="11"/>
        <v>39473.949999999997</v>
      </c>
      <c r="U50" s="44">
        <f t="shared" si="12"/>
        <v>61849.49</v>
      </c>
      <c r="V50" s="44">
        <f t="shared" si="13"/>
        <v>8309.8799999999992</v>
      </c>
      <c r="W50" s="52">
        <f t="shared" si="14"/>
        <v>1897553.45</v>
      </c>
      <c r="X50" s="44">
        <f t="shared" si="15"/>
        <v>1897553.45</v>
      </c>
      <c r="Y50" s="40"/>
      <c r="Z50" s="38">
        <v>123991.56</v>
      </c>
      <c r="AA50" s="38">
        <v>124145.14</v>
      </c>
      <c r="AB50" s="38">
        <v>39473.949999999997</v>
      </c>
      <c r="AC50" s="38">
        <v>46521.51</v>
      </c>
      <c r="AD50" s="38">
        <v>19495.7</v>
      </c>
      <c r="AE50" s="38">
        <v>25195</v>
      </c>
      <c r="AF50" s="38">
        <v>13710.71</v>
      </c>
      <c r="AG50" s="38">
        <v>219731.64</v>
      </c>
      <c r="AH50" s="38">
        <v>180943.22</v>
      </c>
      <c r="AI50" s="38">
        <v>27551.89</v>
      </c>
      <c r="AJ50" s="38">
        <v>7034.25</v>
      </c>
      <c r="AK50" s="38">
        <v>89.25</v>
      </c>
      <c r="AL50" s="38">
        <v>127489.95</v>
      </c>
      <c r="AM50" s="38">
        <v>327805.40999999997</v>
      </c>
      <c r="AN50" s="38">
        <v>106059.37</v>
      </c>
      <c r="AO50" s="38">
        <v>44006.28</v>
      </c>
      <c r="AP50" s="38">
        <v>41733.85</v>
      </c>
      <c r="AQ50" s="38">
        <v>22527.55</v>
      </c>
      <c r="AR50" s="38">
        <v>47998.02</v>
      </c>
      <c r="AS50" s="38">
        <v>170821.26</v>
      </c>
      <c r="AT50" s="38">
        <v>41326.46</v>
      </c>
      <c r="AU50" s="38">
        <v>41941.089999999997</v>
      </c>
      <c r="AV50" s="38">
        <v>84497</v>
      </c>
      <c r="AW50" s="38">
        <v>13463.39</v>
      </c>
      <c r="AX50" s="38">
        <v>8309.8799999999992</v>
      </c>
      <c r="AY50" s="38">
        <v>1905863.33</v>
      </c>
      <c r="AZ50" s="39">
        <v>0</v>
      </c>
    </row>
    <row r="51" spans="2:52" x14ac:dyDescent="0.15">
      <c r="B51" s="54" t="s">
        <v>293</v>
      </c>
      <c r="C51" s="55" t="s">
        <v>246</v>
      </c>
      <c r="D51" s="1" t="s">
        <v>119</v>
      </c>
      <c r="E51" s="1" t="s">
        <v>120</v>
      </c>
      <c r="F51" s="1" t="s">
        <v>238</v>
      </c>
      <c r="G51" s="1" t="s">
        <v>237</v>
      </c>
      <c r="H51" s="37" t="s">
        <v>228</v>
      </c>
      <c r="I51" s="44">
        <f t="shared" si="0"/>
        <v>357451.44999999995</v>
      </c>
      <c r="J51" s="44">
        <f t="shared" si="1"/>
        <v>65277.56</v>
      </c>
      <c r="K51" s="44">
        <f t="shared" si="2"/>
        <v>39291.519999999997</v>
      </c>
      <c r="L51" s="44">
        <f t="shared" si="3"/>
        <v>101795.33</v>
      </c>
      <c r="M51" s="44">
        <f t="shared" si="4"/>
        <v>29774.9</v>
      </c>
      <c r="N51" s="44">
        <f t="shared" si="5"/>
        <v>12600</v>
      </c>
      <c r="O51" s="44">
        <f t="shared" si="6"/>
        <v>10101.240000000002</v>
      </c>
      <c r="P51" s="44">
        <f t="shared" si="7"/>
        <v>20317.09</v>
      </c>
      <c r="Q51" s="44">
        <f t="shared" si="8"/>
        <v>46528.87</v>
      </c>
      <c r="R51" s="44">
        <f t="shared" si="9"/>
        <v>2037.14</v>
      </c>
      <c r="S51" s="44">
        <f t="shared" si="10"/>
        <v>102119.35999999999</v>
      </c>
      <c r="T51" s="44">
        <f t="shared" si="11"/>
        <v>178597.7</v>
      </c>
      <c r="U51" s="44">
        <f t="shared" si="12"/>
        <v>88428.2</v>
      </c>
      <c r="V51" s="44">
        <f t="shared" si="13"/>
        <v>7564.16</v>
      </c>
      <c r="W51" s="52">
        <f t="shared" si="14"/>
        <v>1054320.3599999999</v>
      </c>
      <c r="X51" s="44">
        <f t="shared" si="15"/>
        <v>1054320.3599999999</v>
      </c>
      <c r="Y51" s="40"/>
      <c r="Z51" s="38">
        <v>250278.02</v>
      </c>
      <c r="AA51" s="38">
        <v>107173.43</v>
      </c>
      <c r="AB51" s="38">
        <v>178597.7</v>
      </c>
      <c r="AC51" s="38">
        <v>54918.09</v>
      </c>
      <c r="AD51" s="38">
        <v>10359.469999999999</v>
      </c>
      <c r="AE51" s="38">
        <v>39291.519999999997</v>
      </c>
      <c r="AF51" s="38">
        <v>11797.61</v>
      </c>
      <c r="AG51" s="38">
        <v>101795.33</v>
      </c>
      <c r="AH51" s="38">
        <v>2037.14</v>
      </c>
      <c r="AI51" s="38">
        <v>36131.75</v>
      </c>
      <c r="AJ51" s="38">
        <v>30166.53</v>
      </c>
      <c r="AK51" s="38">
        <v>111.98</v>
      </c>
      <c r="AL51" s="38">
        <v>46528.87</v>
      </c>
      <c r="AM51" s="38">
        <v>9496.2800000000007</v>
      </c>
      <c r="AN51" s="38">
        <v>604.96</v>
      </c>
      <c r="AO51" s="38">
        <v>20317.09</v>
      </c>
      <c r="AP51" s="38">
        <v>16135.35</v>
      </c>
      <c r="AQ51" s="38">
        <v>9894.42</v>
      </c>
      <c r="AR51" s="38">
        <v>3745.13</v>
      </c>
      <c r="AS51" s="38">
        <v>86671.87</v>
      </c>
      <c r="AT51" s="38">
        <v>14399.26</v>
      </c>
      <c r="AU51" s="38">
        <v>1048.23</v>
      </c>
      <c r="AV51" s="38">
        <v>12600</v>
      </c>
      <c r="AW51" s="38">
        <v>10220.33</v>
      </c>
      <c r="AX51" s="38">
        <v>7564.16</v>
      </c>
      <c r="AY51" s="38">
        <v>1061884.52</v>
      </c>
      <c r="AZ51" s="39">
        <v>0</v>
      </c>
    </row>
    <row r="52" spans="2:52" x14ac:dyDescent="0.15">
      <c r="B52" s="54" t="s">
        <v>294</v>
      </c>
      <c r="C52" s="55" t="s">
        <v>246</v>
      </c>
      <c r="D52" s="1" t="s">
        <v>121</v>
      </c>
      <c r="E52" s="1" t="s">
        <v>122</v>
      </c>
      <c r="F52" s="1" t="s">
        <v>238</v>
      </c>
      <c r="G52" s="1" t="s">
        <v>237</v>
      </c>
      <c r="H52" s="37" t="s">
        <v>229</v>
      </c>
      <c r="I52" s="44">
        <f t="shared" si="0"/>
        <v>755679.36</v>
      </c>
      <c r="J52" s="44">
        <f t="shared" si="1"/>
        <v>58582.67</v>
      </c>
      <c r="K52" s="44">
        <f t="shared" si="2"/>
        <v>41499.33</v>
      </c>
      <c r="L52" s="44">
        <f t="shared" si="3"/>
        <v>15989.46</v>
      </c>
      <c r="M52" s="44">
        <f t="shared" si="4"/>
        <v>15071.35</v>
      </c>
      <c r="N52" s="44">
        <f t="shared" si="5"/>
        <v>6447.49</v>
      </c>
      <c r="O52" s="44">
        <f t="shared" si="6"/>
        <v>11571.880000000001</v>
      </c>
      <c r="P52" s="44">
        <f t="shared" si="7"/>
        <v>37945.93</v>
      </c>
      <c r="Q52" s="44">
        <f t="shared" si="8"/>
        <v>126258.41</v>
      </c>
      <c r="R52" s="44">
        <f t="shared" si="9"/>
        <v>3744.75</v>
      </c>
      <c r="S52" s="44">
        <f t="shared" si="10"/>
        <v>249129.87</v>
      </c>
      <c r="T52" s="44">
        <f t="shared" si="11"/>
        <v>63958.3</v>
      </c>
      <c r="U52" s="44">
        <f t="shared" si="12"/>
        <v>44571.6</v>
      </c>
      <c r="V52" s="44">
        <f t="shared" si="13"/>
        <v>12631.87</v>
      </c>
      <c r="W52" s="52">
        <f t="shared" si="14"/>
        <v>1430450.4000000001</v>
      </c>
      <c r="X52" s="44">
        <f t="shared" si="15"/>
        <v>1430450.4000000001</v>
      </c>
      <c r="Y52" s="40"/>
      <c r="Z52" s="38">
        <v>467243.72</v>
      </c>
      <c r="AA52" s="38">
        <v>288435.64</v>
      </c>
      <c r="AB52" s="38">
        <v>63958.3</v>
      </c>
      <c r="AC52" s="38">
        <v>49331.12</v>
      </c>
      <c r="AD52" s="38">
        <v>9251.5499999999993</v>
      </c>
      <c r="AE52" s="38">
        <v>41499.33</v>
      </c>
      <c r="AF52" s="38">
        <v>22498.87</v>
      </c>
      <c r="AG52" s="38">
        <v>15989.46</v>
      </c>
      <c r="AH52" s="38">
        <v>3744.75</v>
      </c>
      <c r="AI52" s="38">
        <v>7367.67</v>
      </c>
      <c r="AJ52" s="38">
        <v>1171.3</v>
      </c>
      <c r="AK52" s="38">
        <v>1244.82</v>
      </c>
      <c r="AL52" s="38">
        <v>126258.41</v>
      </c>
      <c r="AM52" s="38">
        <v>4047.34</v>
      </c>
      <c r="AN52" s="38">
        <v>7524.54</v>
      </c>
      <c r="AO52" s="38">
        <v>37945.93</v>
      </c>
      <c r="AP52" s="38">
        <v>3132.13</v>
      </c>
      <c r="AQ52" s="38">
        <v>10857.25</v>
      </c>
      <c r="AR52" s="38">
        <v>1081.97</v>
      </c>
      <c r="AS52" s="38">
        <v>211706.88</v>
      </c>
      <c r="AT52" s="38">
        <v>25142.97</v>
      </c>
      <c r="AU52" s="38">
        <v>12280.02</v>
      </c>
      <c r="AV52" s="38">
        <v>6447.49</v>
      </c>
      <c r="AW52" s="38">
        <v>12288.94</v>
      </c>
      <c r="AX52" s="38">
        <v>12631.87</v>
      </c>
      <c r="AY52" s="38">
        <v>1443082.27</v>
      </c>
      <c r="AZ52" s="39">
        <v>0</v>
      </c>
    </row>
    <row r="53" spans="2:52" x14ac:dyDescent="0.15">
      <c r="B53" s="54" t="s">
        <v>295</v>
      </c>
      <c r="C53" s="55" t="s">
        <v>246</v>
      </c>
      <c r="D53" s="1" t="s">
        <v>123</v>
      </c>
      <c r="E53" s="1" t="s">
        <v>124</v>
      </c>
      <c r="F53" s="1" t="s">
        <v>238</v>
      </c>
      <c r="G53" s="1" t="s">
        <v>237</v>
      </c>
      <c r="H53" s="37" t="s">
        <v>230</v>
      </c>
      <c r="I53" s="44">
        <f t="shared" si="0"/>
        <v>218235.24</v>
      </c>
      <c r="J53" s="44">
        <f t="shared" si="1"/>
        <v>12673.83</v>
      </c>
      <c r="K53" s="44">
        <f t="shared" si="2"/>
        <v>4528.32</v>
      </c>
      <c r="L53" s="44">
        <f t="shared" si="3"/>
        <v>6834.46</v>
      </c>
      <c r="M53" s="44">
        <f t="shared" si="4"/>
        <v>842.92</v>
      </c>
      <c r="N53" s="44">
        <f t="shared" si="5"/>
        <v>1820.36</v>
      </c>
      <c r="O53" s="44">
        <f t="shared" si="6"/>
        <v>17457.240000000002</v>
      </c>
      <c r="P53" s="44">
        <f t="shared" si="7"/>
        <v>35485.980000000003</v>
      </c>
      <c r="Q53" s="44">
        <f t="shared" si="8"/>
        <v>75455.22</v>
      </c>
      <c r="R53" s="44">
        <f t="shared" si="9"/>
        <v>101861.64</v>
      </c>
      <c r="S53" s="44">
        <f t="shared" si="10"/>
        <v>1481.47</v>
      </c>
      <c r="T53" s="44">
        <f t="shared" si="11"/>
        <v>4907.7</v>
      </c>
      <c r="U53" s="44">
        <f t="shared" si="12"/>
        <v>24357.919999999998</v>
      </c>
      <c r="V53" s="44">
        <f t="shared" si="13"/>
        <v>16612.47</v>
      </c>
      <c r="W53" s="52">
        <f t="shared" si="14"/>
        <v>505942.29999999993</v>
      </c>
      <c r="X53" s="44">
        <f t="shared" si="15"/>
        <v>505942.29999999993</v>
      </c>
      <c r="Y53" s="40"/>
      <c r="Z53" s="38">
        <v>165745</v>
      </c>
      <c r="AA53" s="38">
        <v>52490.239999999998</v>
      </c>
      <c r="AB53" s="38">
        <v>4907.7</v>
      </c>
      <c r="AC53" s="38">
        <v>7499.89</v>
      </c>
      <c r="AD53" s="38">
        <v>5173.9399999999996</v>
      </c>
      <c r="AE53" s="38">
        <v>4528.32</v>
      </c>
      <c r="AF53" s="38">
        <v>14146.58</v>
      </c>
      <c r="AG53" s="38">
        <v>6834.46</v>
      </c>
      <c r="AH53" s="38">
        <v>101861.64</v>
      </c>
      <c r="AI53" s="38">
        <v>6184.29</v>
      </c>
      <c r="AJ53" s="38">
        <v>0</v>
      </c>
      <c r="AK53" s="38">
        <v>33.5</v>
      </c>
      <c r="AL53" s="38">
        <v>75455.22</v>
      </c>
      <c r="AM53" s="38">
        <v>15849.6</v>
      </c>
      <c r="AN53" s="38">
        <v>1607.64</v>
      </c>
      <c r="AO53" s="38">
        <v>35485.980000000003</v>
      </c>
      <c r="AP53" s="38">
        <v>345.39</v>
      </c>
      <c r="AQ53" s="38">
        <v>378.52</v>
      </c>
      <c r="AR53" s="38">
        <v>119.01</v>
      </c>
      <c r="AS53" s="38">
        <v>0</v>
      </c>
      <c r="AT53" s="38">
        <v>1481.47</v>
      </c>
      <c r="AU53" s="38">
        <v>0</v>
      </c>
      <c r="AV53" s="38">
        <v>1820.36</v>
      </c>
      <c r="AW53" s="38">
        <v>3993.55</v>
      </c>
      <c r="AX53" s="38">
        <v>16612.47</v>
      </c>
      <c r="AY53" s="38">
        <v>522554.77</v>
      </c>
      <c r="AZ53" s="39">
        <v>0</v>
      </c>
    </row>
    <row r="54" spans="2:52" x14ac:dyDescent="0.15">
      <c r="D54" s="1" t="s">
        <v>29</v>
      </c>
      <c r="F54" s="1" t="s">
        <v>238</v>
      </c>
      <c r="G54" s="1" t="s">
        <v>237</v>
      </c>
      <c r="H54" s="37" t="s">
        <v>155</v>
      </c>
      <c r="I54" s="44">
        <f t="shared" si="0"/>
        <v>29710251.859999999</v>
      </c>
      <c r="J54" s="44">
        <f t="shared" si="1"/>
        <v>6773274</v>
      </c>
      <c r="K54" s="44">
        <f t="shared" si="2"/>
        <v>7192689.7999999998</v>
      </c>
      <c r="L54" s="44">
        <f t="shared" si="3"/>
        <v>18278578.350000001</v>
      </c>
      <c r="M54" s="44">
        <f t="shared" si="4"/>
        <v>26694363.91</v>
      </c>
      <c r="N54" s="44">
        <f t="shared" si="5"/>
        <v>35030120.149999999</v>
      </c>
      <c r="O54" s="44">
        <f t="shared" si="6"/>
        <v>20311006.940000001</v>
      </c>
      <c r="P54" s="44">
        <f t="shared" si="7"/>
        <v>13118072.699999999</v>
      </c>
      <c r="Q54" s="44">
        <f t="shared" si="8"/>
        <v>8736300.6799999997</v>
      </c>
      <c r="R54" s="44">
        <f t="shared" si="9"/>
        <v>8466778.3100000005</v>
      </c>
      <c r="S54" s="44">
        <f t="shared" si="10"/>
        <v>41228221.359999999</v>
      </c>
      <c r="T54" s="44">
        <f t="shared" si="11"/>
        <v>12411026.41</v>
      </c>
      <c r="U54" s="44">
        <f t="shared" si="12"/>
        <v>23213255.100000001</v>
      </c>
      <c r="V54" s="44">
        <f t="shared" si="13"/>
        <v>3524703.37</v>
      </c>
      <c r="W54" s="53">
        <f t="shared" si="14"/>
        <v>251163939.56999999</v>
      </c>
      <c r="X54" s="44">
        <f t="shared" si="15"/>
        <v>251163939.56999999</v>
      </c>
      <c r="Y54" s="40"/>
      <c r="Z54" s="38">
        <v>20763904.600000001</v>
      </c>
      <c r="AA54" s="38">
        <v>8946347.2599999998</v>
      </c>
      <c r="AB54" s="38">
        <v>12411026.41</v>
      </c>
      <c r="AC54" s="38">
        <v>3839222</v>
      </c>
      <c r="AD54" s="38">
        <v>2934052</v>
      </c>
      <c r="AE54" s="38">
        <v>7192689.7999999998</v>
      </c>
      <c r="AF54" s="38">
        <v>5973751.4199999999</v>
      </c>
      <c r="AG54" s="38">
        <v>18278578.350000001</v>
      </c>
      <c r="AH54" s="38">
        <v>8466778.3100000005</v>
      </c>
      <c r="AI54" s="38">
        <v>8134919.9800000004</v>
      </c>
      <c r="AJ54" s="38">
        <v>2965776.45</v>
      </c>
      <c r="AK54" s="38">
        <v>1066406.05</v>
      </c>
      <c r="AL54" s="38">
        <v>8736300.6799999997</v>
      </c>
      <c r="AM54" s="38">
        <v>14778979.82</v>
      </c>
      <c r="AN54" s="38">
        <v>5532027.1200000001</v>
      </c>
      <c r="AO54" s="38">
        <v>13118072.699999999</v>
      </c>
      <c r="AP54" s="38">
        <v>8470182.1600000001</v>
      </c>
      <c r="AQ54" s="38">
        <v>12041642.359999999</v>
      </c>
      <c r="AR54" s="38">
        <v>6182539.3899999997</v>
      </c>
      <c r="AS54" s="38">
        <v>9576957.2300000004</v>
      </c>
      <c r="AT54" s="38">
        <v>14657808.890000001</v>
      </c>
      <c r="AU54" s="38">
        <v>16993455.239999998</v>
      </c>
      <c r="AV54" s="38">
        <v>35030120.149999999</v>
      </c>
      <c r="AW54" s="38">
        <v>5072401.2</v>
      </c>
      <c r="AX54" s="38">
        <v>3524703.37</v>
      </c>
      <c r="AY54" s="38">
        <v>254688642.94</v>
      </c>
      <c r="AZ54" s="39">
        <v>0</v>
      </c>
    </row>
    <row r="55" spans="2:52" x14ac:dyDescent="0.15">
      <c r="D55" s="30" t="s">
        <v>30</v>
      </c>
      <c r="E55" s="30"/>
      <c r="F55" s="30"/>
      <c r="G55" s="30"/>
      <c r="H55" s="30"/>
      <c r="I55" s="44">
        <f t="shared" si="0"/>
        <v>0</v>
      </c>
      <c r="J55" s="44">
        <f t="shared" si="1"/>
        <v>0</v>
      </c>
      <c r="K55" s="44">
        <f t="shared" si="2"/>
        <v>0</v>
      </c>
      <c r="L55" s="44">
        <f t="shared" si="3"/>
        <v>0</v>
      </c>
      <c r="M55" s="44">
        <f t="shared" si="4"/>
        <v>0</v>
      </c>
      <c r="N55" s="44">
        <f t="shared" si="5"/>
        <v>0</v>
      </c>
      <c r="O55" s="44">
        <f t="shared" si="6"/>
        <v>0</v>
      </c>
      <c r="P55" s="44">
        <f t="shared" si="7"/>
        <v>0</v>
      </c>
      <c r="Q55" s="44">
        <f t="shared" si="8"/>
        <v>0</v>
      </c>
      <c r="R55" s="44">
        <f t="shared" si="9"/>
        <v>0</v>
      </c>
      <c r="S55" s="44">
        <f t="shared" si="10"/>
        <v>0</v>
      </c>
      <c r="T55" s="44">
        <f t="shared" si="11"/>
        <v>0</v>
      </c>
      <c r="U55" s="44">
        <f t="shared" si="12"/>
        <v>0</v>
      </c>
      <c r="V55" s="44">
        <f t="shared" si="13"/>
        <v>0</v>
      </c>
      <c r="W55" s="50">
        <f t="shared" si="14"/>
        <v>0</v>
      </c>
      <c r="X55" s="44">
        <f t="shared" si="15"/>
        <v>0</v>
      </c>
      <c r="Y55" s="43"/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>
        <v>0</v>
      </c>
      <c r="AY55" s="39">
        <v>0</v>
      </c>
    </row>
    <row r="57" spans="2:52" x14ac:dyDescent="0.15">
      <c r="H57" s="59"/>
      <c r="I57" s="60" t="s">
        <v>139</v>
      </c>
      <c r="J57" s="61" t="s">
        <v>141</v>
      </c>
      <c r="K57" s="62" t="s">
        <v>142</v>
      </c>
      <c r="L57" s="63" t="s">
        <v>144</v>
      </c>
      <c r="M57" s="64" t="s">
        <v>149</v>
      </c>
      <c r="N57" s="65" t="s">
        <v>151</v>
      </c>
      <c r="O57" s="66" t="s">
        <v>147</v>
      </c>
      <c r="P57" s="67" t="s">
        <v>148</v>
      </c>
      <c r="Q57" s="68" t="s">
        <v>146</v>
      </c>
      <c r="R57" s="69" t="s">
        <v>145</v>
      </c>
      <c r="S57" s="70" t="s">
        <v>150</v>
      </c>
      <c r="T57" s="71" t="s">
        <v>140</v>
      </c>
      <c r="U57" s="72" t="s">
        <v>143</v>
      </c>
      <c r="V57" s="72" t="s">
        <v>244</v>
      </c>
      <c r="W57" s="72" t="s">
        <v>245</v>
      </c>
      <c r="X57" s="73" t="s">
        <v>243</v>
      </c>
    </row>
    <row r="58" spans="2:52" x14ac:dyDescent="0.15">
      <c r="H58" s="56" t="s">
        <v>257</v>
      </c>
      <c r="I58" s="74">
        <f>SUMIF($C$7:$C$53,$H58,I$7:I$54)</f>
        <v>5534751.3300000001</v>
      </c>
      <c r="J58" s="75">
        <f t="shared" ref="J58:X58" si="16">SUMIF($C$7:$C$53,$H58,J$7:J$54)</f>
        <v>738497.79</v>
      </c>
      <c r="K58" s="75">
        <f t="shared" si="16"/>
        <v>1274932.6499999999</v>
      </c>
      <c r="L58" s="75">
        <f t="shared" si="16"/>
        <v>5460393.7999999998</v>
      </c>
      <c r="M58" s="75">
        <f t="shared" si="16"/>
        <v>6769483.5699999994</v>
      </c>
      <c r="N58" s="75">
        <f t="shared" si="16"/>
        <v>8821993.7199999988</v>
      </c>
      <c r="O58" s="75">
        <f t="shared" si="16"/>
        <v>4551750.41</v>
      </c>
      <c r="P58" s="75">
        <f t="shared" si="16"/>
        <v>3140191.41</v>
      </c>
      <c r="Q58" s="75">
        <f t="shared" si="16"/>
        <v>1436427.59</v>
      </c>
      <c r="R58" s="75">
        <f t="shared" si="16"/>
        <v>2834432.8000000003</v>
      </c>
      <c r="S58" s="75">
        <f t="shared" si="16"/>
        <v>13084954.27</v>
      </c>
      <c r="T58" s="75">
        <f t="shared" si="16"/>
        <v>884373.30999999994</v>
      </c>
      <c r="U58" s="75">
        <f t="shared" si="16"/>
        <v>7350292.8100000005</v>
      </c>
      <c r="V58" s="75">
        <f t="shared" si="16"/>
        <v>2241982.81</v>
      </c>
      <c r="W58" s="75">
        <f t="shared" si="16"/>
        <v>61882475.460000001</v>
      </c>
      <c r="X58" s="76">
        <f t="shared" si="16"/>
        <v>61882475.460000001</v>
      </c>
    </row>
    <row r="59" spans="2:52" x14ac:dyDescent="0.15">
      <c r="H59" s="57" t="s">
        <v>268</v>
      </c>
      <c r="I59" s="77">
        <f t="shared" ref="I59:X61" si="17">SUMIF($C$7:$C$53,$H59,I$7:I$54)</f>
        <v>2684649.08</v>
      </c>
      <c r="J59" s="78">
        <f t="shared" si="17"/>
        <v>942204.27</v>
      </c>
      <c r="K59" s="78">
        <f t="shared" si="17"/>
        <v>655147.74</v>
      </c>
      <c r="L59" s="78">
        <f t="shared" si="17"/>
        <v>1729626.1600000001</v>
      </c>
      <c r="M59" s="78">
        <f t="shared" si="17"/>
        <v>3579287.6799999997</v>
      </c>
      <c r="N59" s="78">
        <f t="shared" si="17"/>
        <v>12554197.109999999</v>
      </c>
      <c r="O59" s="78">
        <f t="shared" si="17"/>
        <v>2579136.2199999997</v>
      </c>
      <c r="P59" s="78">
        <f t="shared" si="17"/>
        <v>1596486.4300000002</v>
      </c>
      <c r="Q59" s="78">
        <f t="shared" si="17"/>
        <v>1684261.27</v>
      </c>
      <c r="R59" s="78">
        <f t="shared" si="17"/>
        <v>849006.42999999993</v>
      </c>
      <c r="S59" s="78">
        <f t="shared" si="17"/>
        <v>3087536.0199999996</v>
      </c>
      <c r="T59" s="78">
        <f t="shared" si="17"/>
        <v>2422628.69</v>
      </c>
      <c r="U59" s="78">
        <f t="shared" si="17"/>
        <v>2748769.56</v>
      </c>
      <c r="V59" s="78">
        <f t="shared" si="17"/>
        <v>175977.83000000002</v>
      </c>
      <c r="W59" s="78">
        <f t="shared" si="17"/>
        <v>37112936.659999996</v>
      </c>
      <c r="X59" s="79">
        <f t="shared" si="17"/>
        <v>37112936.659999996</v>
      </c>
    </row>
    <row r="60" spans="2:52" x14ac:dyDescent="0.15">
      <c r="H60" s="57" t="s">
        <v>274</v>
      </c>
      <c r="I60" s="77">
        <f t="shared" si="17"/>
        <v>4402815.2299999995</v>
      </c>
      <c r="J60" s="78">
        <f t="shared" si="17"/>
        <v>884096.61999999988</v>
      </c>
      <c r="K60" s="78">
        <f t="shared" si="17"/>
        <v>1090388.6399999999</v>
      </c>
      <c r="L60" s="78">
        <f t="shared" si="17"/>
        <v>3401531.3000000003</v>
      </c>
      <c r="M60" s="78">
        <f t="shared" si="17"/>
        <v>5317926.8100000005</v>
      </c>
      <c r="N60" s="78">
        <f t="shared" si="17"/>
        <v>2137997.33</v>
      </c>
      <c r="O60" s="78">
        <f t="shared" si="17"/>
        <v>4207090.0200000005</v>
      </c>
      <c r="P60" s="78">
        <f t="shared" si="17"/>
        <v>2981832.83</v>
      </c>
      <c r="Q60" s="78">
        <f t="shared" si="17"/>
        <v>1016715.79</v>
      </c>
      <c r="R60" s="78">
        <f t="shared" si="17"/>
        <v>1034884.17</v>
      </c>
      <c r="S60" s="78">
        <f t="shared" si="17"/>
        <v>5785246.379999999</v>
      </c>
      <c r="T60" s="78">
        <f t="shared" si="17"/>
        <v>2741883.84</v>
      </c>
      <c r="U60" s="78">
        <f t="shared" si="17"/>
        <v>4541208.74</v>
      </c>
      <c r="V60" s="78">
        <f t="shared" si="17"/>
        <v>499859.52999999991</v>
      </c>
      <c r="W60" s="78">
        <f t="shared" si="17"/>
        <v>39543617.699999996</v>
      </c>
      <c r="X60" s="79">
        <f t="shared" si="17"/>
        <v>39543617.699999996</v>
      </c>
    </row>
    <row r="61" spans="2:52" x14ac:dyDescent="0.15">
      <c r="H61" s="58" t="s">
        <v>246</v>
      </c>
      <c r="I61" s="80">
        <f t="shared" si="17"/>
        <v>17088036.219999995</v>
      </c>
      <c r="J61" s="81">
        <f t="shared" si="17"/>
        <v>4208475.32</v>
      </c>
      <c r="K61" s="81">
        <f t="shared" si="17"/>
        <v>4172220.77</v>
      </c>
      <c r="L61" s="81">
        <f t="shared" si="17"/>
        <v>7687027.0899999999</v>
      </c>
      <c r="M61" s="81">
        <f t="shared" si="17"/>
        <v>11027665.850000001</v>
      </c>
      <c r="N61" s="81">
        <f t="shared" si="17"/>
        <v>11515931.99</v>
      </c>
      <c r="O61" s="81">
        <f t="shared" si="17"/>
        <v>8973030.2900000028</v>
      </c>
      <c r="P61" s="81">
        <f t="shared" si="17"/>
        <v>5399562.0300000012</v>
      </c>
      <c r="Q61" s="81">
        <f t="shared" si="17"/>
        <v>4598896.0299999993</v>
      </c>
      <c r="R61" s="81">
        <f t="shared" si="17"/>
        <v>3748454.9100000006</v>
      </c>
      <c r="S61" s="81">
        <f t="shared" si="17"/>
        <v>19270484.689999994</v>
      </c>
      <c r="T61" s="81">
        <f t="shared" si="17"/>
        <v>6362140.5699999994</v>
      </c>
      <c r="U61" s="81">
        <f t="shared" si="17"/>
        <v>8572983.9900000002</v>
      </c>
      <c r="V61" s="81">
        <f t="shared" si="17"/>
        <v>606883.19999999995</v>
      </c>
      <c r="W61" s="81">
        <f t="shared" si="17"/>
        <v>112624909.75</v>
      </c>
      <c r="X61" s="82">
        <f t="shared" si="17"/>
        <v>112624909.75</v>
      </c>
    </row>
    <row r="62" spans="2:52" x14ac:dyDescent="0.15">
      <c r="I62" s="80">
        <f>SUM(I58:I61)</f>
        <v>29710251.859999996</v>
      </c>
      <c r="J62" s="81">
        <f t="shared" ref="J62:X62" si="18">SUM(J58:J61)</f>
        <v>6773274</v>
      </c>
      <c r="K62" s="81">
        <f t="shared" si="18"/>
        <v>7192689.7999999998</v>
      </c>
      <c r="L62" s="81">
        <f t="shared" si="18"/>
        <v>18278578.350000001</v>
      </c>
      <c r="M62" s="81">
        <f t="shared" si="18"/>
        <v>26694363.910000004</v>
      </c>
      <c r="N62" s="81">
        <f t="shared" si="18"/>
        <v>35030120.149999999</v>
      </c>
      <c r="O62" s="81">
        <f t="shared" si="18"/>
        <v>20311006.940000005</v>
      </c>
      <c r="P62" s="81">
        <f t="shared" si="18"/>
        <v>13118072.700000001</v>
      </c>
      <c r="Q62" s="81">
        <f t="shared" si="18"/>
        <v>8736300.6799999997</v>
      </c>
      <c r="R62" s="81">
        <f t="shared" si="18"/>
        <v>8466778.3100000005</v>
      </c>
      <c r="S62" s="81">
        <f t="shared" si="18"/>
        <v>41228221.359999992</v>
      </c>
      <c r="T62" s="81">
        <f t="shared" si="18"/>
        <v>12411026.41</v>
      </c>
      <c r="U62" s="81">
        <f t="shared" si="18"/>
        <v>23213255.100000001</v>
      </c>
      <c r="V62" s="81">
        <f t="shared" si="18"/>
        <v>3524703.37</v>
      </c>
      <c r="W62" s="81">
        <f t="shared" si="18"/>
        <v>251163939.56999999</v>
      </c>
      <c r="X62" s="82">
        <f t="shared" si="18"/>
        <v>251163939.56999999</v>
      </c>
    </row>
    <row r="63" spans="2:52" x14ac:dyDescent="0.15">
      <c r="H63" s="1" t="s">
        <v>296</v>
      </c>
      <c r="I63" s="83">
        <f>I54-I62</f>
        <v>0</v>
      </c>
      <c r="J63" s="83">
        <f t="shared" ref="J63:X63" si="19">J54-J62</f>
        <v>0</v>
      </c>
      <c r="K63" s="83">
        <f t="shared" si="19"/>
        <v>0</v>
      </c>
      <c r="L63" s="83">
        <f t="shared" si="19"/>
        <v>0</v>
      </c>
      <c r="M63" s="83">
        <f t="shared" si="19"/>
        <v>0</v>
      </c>
      <c r="N63" s="83">
        <f t="shared" si="19"/>
        <v>0</v>
      </c>
      <c r="O63" s="83">
        <f t="shared" si="19"/>
        <v>0</v>
      </c>
      <c r="P63" s="83">
        <f t="shared" si="19"/>
        <v>0</v>
      </c>
      <c r="Q63" s="83">
        <f t="shared" si="19"/>
        <v>0</v>
      </c>
      <c r="R63" s="83">
        <f t="shared" si="19"/>
        <v>0</v>
      </c>
      <c r="S63" s="83">
        <f t="shared" si="19"/>
        <v>0</v>
      </c>
      <c r="T63" s="83">
        <f t="shared" si="19"/>
        <v>0</v>
      </c>
      <c r="U63" s="83">
        <f t="shared" si="19"/>
        <v>0</v>
      </c>
      <c r="V63" s="83">
        <f t="shared" si="19"/>
        <v>0</v>
      </c>
      <c r="W63" s="83">
        <f t="shared" si="19"/>
        <v>0</v>
      </c>
      <c r="X63" s="83">
        <f t="shared" si="19"/>
        <v>0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63"/>
  <sheetViews>
    <sheetView workbookViewId="0">
      <pane xSplit="5" ySplit="5" topLeftCell="AS45" activePane="bottomRight" state="frozen"/>
      <selection activeCell="H57" sqref="H57:X63"/>
      <selection pane="topRight" activeCell="H57" sqref="H57:X63"/>
      <selection pane="bottomLeft" activeCell="H57" sqref="H57:X63"/>
      <selection pane="bottomRight" activeCell="H57" sqref="H57:X63"/>
    </sheetView>
  </sheetViews>
  <sheetFormatPr defaultRowHeight="11.25" x14ac:dyDescent="0.15"/>
  <cols>
    <col min="1" max="3" width="7.25" style="1" customWidth="1"/>
    <col min="4" max="4" width="5.75" style="1" customWidth="1"/>
    <col min="5" max="8" width="9" style="1"/>
    <col min="9" max="25" width="7.75" style="42" customWidth="1"/>
    <col min="26" max="26" width="11" style="1" customWidth="1"/>
    <col min="27" max="32" width="9" style="1"/>
    <col min="33" max="33" width="10.125" style="1" customWidth="1"/>
    <col min="34" max="34" width="11.125" style="1" customWidth="1"/>
    <col min="35" max="35" width="11" style="1" customWidth="1"/>
    <col min="36" max="38" width="9" style="1"/>
    <col min="39" max="39" width="10.75" style="1" customWidth="1"/>
    <col min="40" max="40" width="9" style="1"/>
    <col min="41" max="41" width="10.75" style="1" customWidth="1"/>
    <col min="42" max="43" width="11" style="1" customWidth="1"/>
    <col min="44" max="44" width="9" style="1"/>
    <col min="45" max="46" width="10.375" style="1" customWidth="1"/>
    <col min="47" max="47" width="9" style="1"/>
    <col min="48" max="48" width="10.5" style="1" customWidth="1"/>
    <col min="49" max="50" width="9" style="1"/>
    <col min="51" max="51" width="12.875" style="1" customWidth="1"/>
    <col min="52" max="16384" width="9" style="1"/>
  </cols>
  <sheetData>
    <row r="1" spans="1:52" ht="12" thickBot="1" x14ac:dyDescent="0.2">
      <c r="A1" s="1" t="s">
        <v>125</v>
      </c>
      <c r="C1" s="30" t="s">
        <v>130</v>
      </c>
      <c r="Z1" s="31" t="s">
        <v>4</v>
      </c>
      <c r="AA1" s="7" t="s">
        <v>5</v>
      </c>
      <c r="AB1" s="7" t="s">
        <v>6</v>
      </c>
      <c r="AC1" s="7" t="s">
        <v>7</v>
      </c>
      <c r="AD1" s="7" t="s">
        <v>8</v>
      </c>
      <c r="AE1" s="7" t="s">
        <v>9</v>
      </c>
      <c r="AF1" s="7" t="s">
        <v>10</v>
      </c>
      <c r="AG1" s="7" t="s">
        <v>11</v>
      </c>
      <c r="AH1" s="7" t="s">
        <v>12</v>
      </c>
      <c r="AI1" s="7" t="s">
        <v>13</v>
      </c>
      <c r="AJ1" s="7" t="s">
        <v>14</v>
      </c>
      <c r="AK1" s="7" t="s">
        <v>15</v>
      </c>
      <c r="AL1" s="7" t="s">
        <v>16</v>
      </c>
      <c r="AM1" s="7" t="s">
        <v>17</v>
      </c>
      <c r="AN1" s="7" t="s">
        <v>18</v>
      </c>
      <c r="AO1" s="9" t="s">
        <v>19</v>
      </c>
      <c r="AP1" s="7" t="s">
        <v>20</v>
      </c>
      <c r="AQ1" s="7" t="s">
        <v>21</v>
      </c>
      <c r="AR1" s="7" t="s">
        <v>22</v>
      </c>
      <c r="AS1" s="7" t="s">
        <v>23</v>
      </c>
      <c r="AT1" s="7" t="s">
        <v>24</v>
      </c>
      <c r="AU1" s="7" t="s">
        <v>25</v>
      </c>
      <c r="AV1" s="7" t="s">
        <v>26</v>
      </c>
      <c r="AW1" s="32" t="s">
        <v>27</v>
      </c>
    </row>
    <row r="2" spans="1:52" ht="12" thickBot="1" x14ac:dyDescent="0.2">
      <c r="D2" s="1" t="s">
        <v>2</v>
      </c>
      <c r="Z2" s="33" t="s">
        <v>31</v>
      </c>
      <c r="AA2" s="8" t="s">
        <v>32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8" t="s">
        <v>41</v>
      </c>
      <c r="AK2" s="8" t="s">
        <v>42</v>
      </c>
      <c r="AL2" s="8" t="s">
        <v>43</v>
      </c>
      <c r="AM2" s="8" t="s">
        <v>44</v>
      </c>
      <c r="AN2" s="8" t="s">
        <v>45</v>
      </c>
      <c r="AO2" s="10" t="s">
        <v>46</v>
      </c>
      <c r="AP2" s="8" t="s">
        <v>47</v>
      </c>
      <c r="AQ2" s="8" t="s">
        <v>48</v>
      </c>
      <c r="AR2" s="8" t="s">
        <v>49</v>
      </c>
      <c r="AS2" s="8" t="s">
        <v>50</v>
      </c>
      <c r="AT2" s="8" t="s">
        <v>51</v>
      </c>
      <c r="AU2" s="8" t="s">
        <v>52</v>
      </c>
      <c r="AV2" s="8" t="s">
        <v>53</v>
      </c>
      <c r="AW2" s="34" t="s">
        <v>54</v>
      </c>
    </row>
    <row r="3" spans="1:52" ht="12" thickBot="1" x14ac:dyDescent="0.2">
      <c r="Z3" s="13" t="s">
        <v>139</v>
      </c>
      <c r="AA3" s="14" t="s">
        <v>139</v>
      </c>
      <c r="AB3" s="15" t="s">
        <v>140</v>
      </c>
      <c r="AC3" s="16" t="s">
        <v>141</v>
      </c>
      <c r="AD3" s="16" t="s">
        <v>141</v>
      </c>
      <c r="AE3" s="17" t="s">
        <v>142</v>
      </c>
      <c r="AF3" s="18" t="s">
        <v>143</v>
      </c>
      <c r="AG3" s="25" t="s">
        <v>144</v>
      </c>
      <c r="AH3" s="27" t="s">
        <v>145</v>
      </c>
      <c r="AI3" s="18" t="s">
        <v>143</v>
      </c>
      <c r="AJ3" s="18" t="s">
        <v>143</v>
      </c>
      <c r="AK3" s="18" t="s">
        <v>143</v>
      </c>
      <c r="AL3" s="28" t="s">
        <v>146</v>
      </c>
      <c r="AM3" s="23" t="s">
        <v>147</v>
      </c>
      <c r="AN3" s="23" t="s">
        <v>147</v>
      </c>
      <c r="AO3" s="29" t="s">
        <v>148</v>
      </c>
      <c r="AP3" s="21" t="s">
        <v>149</v>
      </c>
      <c r="AQ3" s="35" t="s">
        <v>149</v>
      </c>
      <c r="AR3" s="35" t="s">
        <v>149</v>
      </c>
      <c r="AS3" s="19" t="s">
        <v>150</v>
      </c>
      <c r="AT3" s="19" t="s">
        <v>150</v>
      </c>
      <c r="AU3" s="19" t="s">
        <v>150</v>
      </c>
      <c r="AV3" s="26" t="s">
        <v>151</v>
      </c>
      <c r="AW3" s="24" t="s">
        <v>143</v>
      </c>
    </row>
    <row r="4" spans="1:52" x14ac:dyDescent="0.15">
      <c r="Z4" s="1" t="s">
        <v>4</v>
      </c>
      <c r="AA4" s="1" t="s">
        <v>5</v>
      </c>
      <c r="AB4" s="1" t="s">
        <v>6</v>
      </c>
      <c r="AC4" s="1" t="s">
        <v>7</v>
      </c>
      <c r="AD4" s="1" t="s">
        <v>8</v>
      </c>
      <c r="AE4" s="1" t="s">
        <v>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14</v>
      </c>
      <c r="AK4" s="1" t="s">
        <v>15</v>
      </c>
      <c r="AL4" s="1" t="s">
        <v>16</v>
      </c>
      <c r="AM4" s="1" t="s">
        <v>17</v>
      </c>
      <c r="AN4" s="1" t="s">
        <v>18</v>
      </c>
      <c r="AO4" s="1" t="s">
        <v>19</v>
      </c>
      <c r="AP4" s="1" t="s">
        <v>20</v>
      </c>
      <c r="AQ4" s="1" t="s">
        <v>21</v>
      </c>
      <c r="AR4" s="1" t="s">
        <v>22</v>
      </c>
      <c r="AS4" s="1" t="s">
        <v>23</v>
      </c>
      <c r="AT4" s="1" t="s">
        <v>24</v>
      </c>
      <c r="AU4" s="1" t="s">
        <v>25</v>
      </c>
      <c r="AV4" s="1" t="s">
        <v>26</v>
      </c>
      <c r="AW4" s="1" t="s">
        <v>27</v>
      </c>
      <c r="AY4" s="1" t="s">
        <v>29</v>
      </c>
      <c r="AZ4" s="30" t="s">
        <v>30</v>
      </c>
    </row>
    <row r="5" spans="1:52" x14ac:dyDescent="0.15">
      <c r="Z5" s="1" t="s">
        <v>31</v>
      </c>
      <c r="AA5" s="1" t="s">
        <v>32</v>
      </c>
      <c r="AB5" s="1" t="s">
        <v>33</v>
      </c>
      <c r="AC5" s="1" t="s">
        <v>34</v>
      </c>
      <c r="AD5" s="1" t="s">
        <v>35</v>
      </c>
      <c r="AE5" s="1" t="s">
        <v>36</v>
      </c>
      <c r="AF5" s="1" t="s">
        <v>37</v>
      </c>
      <c r="AG5" s="1" t="s">
        <v>38</v>
      </c>
      <c r="AH5" s="1" t="s">
        <v>39</v>
      </c>
      <c r="AI5" s="1" t="s">
        <v>40</v>
      </c>
      <c r="AJ5" s="1" t="s">
        <v>41</v>
      </c>
      <c r="AK5" s="1" t="s">
        <v>42</v>
      </c>
      <c r="AL5" s="1" t="s">
        <v>43</v>
      </c>
      <c r="AM5" s="1" t="s">
        <v>44</v>
      </c>
      <c r="AN5" s="1" t="s">
        <v>45</v>
      </c>
      <c r="AO5" s="1" t="s">
        <v>46</v>
      </c>
      <c r="AP5" s="1" t="s">
        <v>47</v>
      </c>
      <c r="AQ5" s="1" t="s">
        <v>48</v>
      </c>
      <c r="AR5" s="1" t="s">
        <v>49</v>
      </c>
      <c r="AS5" s="1" t="s">
        <v>50</v>
      </c>
      <c r="AT5" s="1" t="s">
        <v>51</v>
      </c>
      <c r="AU5" s="1" t="s">
        <v>52</v>
      </c>
      <c r="AV5" s="1" t="s">
        <v>53</v>
      </c>
      <c r="AW5" s="1" t="s">
        <v>54</v>
      </c>
      <c r="AZ5" s="30"/>
    </row>
    <row r="6" spans="1:52" x14ac:dyDescent="0.15">
      <c r="F6" s="1" t="s">
        <v>240</v>
      </c>
      <c r="G6" s="1" t="s">
        <v>241</v>
      </c>
      <c r="H6" s="1" t="s">
        <v>242</v>
      </c>
      <c r="I6" s="13" t="s">
        <v>139</v>
      </c>
      <c r="J6" s="16" t="s">
        <v>141</v>
      </c>
      <c r="K6" s="17" t="s">
        <v>142</v>
      </c>
      <c r="L6" s="25" t="s">
        <v>144</v>
      </c>
      <c r="M6" s="47" t="s">
        <v>149</v>
      </c>
      <c r="N6" s="26" t="s">
        <v>151</v>
      </c>
      <c r="O6" s="23" t="s">
        <v>147</v>
      </c>
      <c r="P6" s="45" t="s">
        <v>148</v>
      </c>
      <c r="Q6" s="28" t="s">
        <v>146</v>
      </c>
      <c r="R6" s="27" t="s">
        <v>145</v>
      </c>
      <c r="S6" s="19" t="s">
        <v>150</v>
      </c>
      <c r="T6" s="15" t="s">
        <v>140</v>
      </c>
      <c r="U6" s="18" t="s">
        <v>143</v>
      </c>
      <c r="V6" s="48" t="s">
        <v>244</v>
      </c>
      <c r="W6" s="51" t="s">
        <v>245</v>
      </c>
      <c r="X6" s="48" t="s">
        <v>243</v>
      </c>
      <c r="Z6" s="36" t="s">
        <v>158</v>
      </c>
      <c r="AA6" s="36" t="s">
        <v>159</v>
      </c>
      <c r="AB6" s="36" t="s">
        <v>160</v>
      </c>
      <c r="AC6" s="36" t="s">
        <v>161</v>
      </c>
      <c r="AD6" s="36" t="s">
        <v>162</v>
      </c>
      <c r="AE6" s="36" t="s">
        <v>163</v>
      </c>
      <c r="AF6" s="36" t="s">
        <v>164</v>
      </c>
      <c r="AG6" s="36" t="s">
        <v>165</v>
      </c>
      <c r="AH6" s="36" t="s">
        <v>166</v>
      </c>
      <c r="AI6" s="36" t="s">
        <v>167</v>
      </c>
      <c r="AJ6" s="36" t="s">
        <v>168</v>
      </c>
      <c r="AK6" s="36" t="s">
        <v>169</v>
      </c>
      <c r="AL6" s="36" t="s">
        <v>170</v>
      </c>
      <c r="AM6" s="36" t="s">
        <v>171</v>
      </c>
      <c r="AN6" s="36" t="s">
        <v>172</v>
      </c>
      <c r="AO6" s="36" t="s">
        <v>173</v>
      </c>
      <c r="AP6" s="36" t="s">
        <v>174</v>
      </c>
      <c r="AQ6" s="36" t="s">
        <v>175</v>
      </c>
      <c r="AR6" s="36" t="s">
        <v>176</v>
      </c>
      <c r="AS6" s="36" t="s">
        <v>177</v>
      </c>
      <c r="AT6" s="36" t="s">
        <v>178</v>
      </c>
      <c r="AU6" s="36" t="s">
        <v>179</v>
      </c>
      <c r="AV6" s="36" t="s">
        <v>180</v>
      </c>
      <c r="AW6" s="36" t="s">
        <v>181</v>
      </c>
      <c r="AX6" s="36"/>
      <c r="AY6" s="36" t="s">
        <v>152</v>
      </c>
      <c r="AZ6" s="36" t="s">
        <v>183</v>
      </c>
    </row>
    <row r="7" spans="1:52" x14ac:dyDescent="0.15">
      <c r="B7" s="54" t="s">
        <v>184</v>
      </c>
      <c r="C7" s="55" t="s">
        <v>246</v>
      </c>
      <c r="D7" s="1" t="s">
        <v>56</v>
      </c>
      <c r="E7" s="1" t="s">
        <v>57</v>
      </c>
      <c r="F7" s="1" t="s">
        <v>235</v>
      </c>
      <c r="G7" s="1" t="s">
        <v>237</v>
      </c>
      <c r="H7" s="37" t="s">
        <v>184</v>
      </c>
      <c r="I7" s="44">
        <f>SUM(Z7:AA7)</f>
        <v>2071491.8399999999</v>
      </c>
      <c r="J7" s="44">
        <f>SUM(AC7:AD7)</f>
        <v>177314.49</v>
      </c>
      <c r="K7" s="44">
        <f>SUM(AE7)</f>
        <v>397728.71</v>
      </c>
      <c r="L7" s="44">
        <f>SUM(AG7)</f>
        <v>190118.5</v>
      </c>
      <c r="M7" s="44">
        <f>SUM(AP7:AR7)</f>
        <v>129958.06</v>
      </c>
      <c r="N7" s="44">
        <f>SUM(AV7)</f>
        <v>314464.88</v>
      </c>
      <c r="O7" s="44">
        <f>SUM(AM7:AN7)</f>
        <v>560229.46</v>
      </c>
      <c r="P7" s="44">
        <f>SUM(AO7)</f>
        <v>216391.49</v>
      </c>
      <c r="Q7" s="44">
        <f>SUM(AL7)</f>
        <v>171156.36</v>
      </c>
      <c r="R7" s="44">
        <f>SUM(AH7)</f>
        <v>1315571.68</v>
      </c>
      <c r="S7" s="44">
        <f>SUM(AS7:AU7)</f>
        <v>306031.29000000004</v>
      </c>
      <c r="T7" s="44">
        <f>SUM(AB7)</f>
        <v>26974.240000000002</v>
      </c>
      <c r="U7" s="44">
        <f>SUM(AF7,AI7:AK7,AW7)</f>
        <v>261994.47</v>
      </c>
      <c r="V7" s="44">
        <f>AX7</f>
        <v>0</v>
      </c>
      <c r="W7" s="52">
        <f>SUM(I7:U7)</f>
        <v>6139425.4699999997</v>
      </c>
      <c r="X7" s="44">
        <f>SUM(I7:U7)</f>
        <v>6139425.4699999997</v>
      </c>
      <c r="Y7" s="40"/>
      <c r="Z7" s="49">
        <v>1844000.38</v>
      </c>
      <c r="AA7" s="49">
        <v>227491.46</v>
      </c>
      <c r="AB7" s="49">
        <v>26974.240000000002</v>
      </c>
      <c r="AC7" s="49">
        <v>139691.38</v>
      </c>
      <c r="AD7" s="49">
        <v>37623.11</v>
      </c>
      <c r="AE7" s="49">
        <v>397728.71</v>
      </c>
      <c r="AF7" s="38">
        <v>120166.97</v>
      </c>
      <c r="AG7" s="49">
        <v>190118.5</v>
      </c>
      <c r="AH7" s="49">
        <v>1315571.68</v>
      </c>
      <c r="AI7" s="38">
        <v>90389.75</v>
      </c>
      <c r="AJ7" s="38">
        <v>10547.77</v>
      </c>
      <c r="AK7" s="38">
        <v>6478.67</v>
      </c>
      <c r="AL7" s="49">
        <v>171156.36</v>
      </c>
      <c r="AM7" s="49">
        <v>544093.34</v>
      </c>
      <c r="AN7" s="49">
        <v>16136.12</v>
      </c>
      <c r="AO7" s="49">
        <v>216391.49</v>
      </c>
      <c r="AP7" s="49">
        <v>36918.269999999997</v>
      </c>
      <c r="AQ7" s="49">
        <v>86881.07</v>
      </c>
      <c r="AR7" s="49">
        <v>6158.72</v>
      </c>
      <c r="AS7" s="49">
        <v>182674.39</v>
      </c>
      <c r="AT7" s="49">
        <v>41439.120000000003</v>
      </c>
      <c r="AU7" s="49">
        <v>81917.78</v>
      </c>
      <c r="AV7" s="49">
        <v>314464.88</v>
      </c>
      <c r="AW7" s="38">
        <v>34411.31</v>
      </c>
      <c r="AX7" s="38"/>
      <c r="AY7" s="38">
        <v>6139425.4699999997</v>
      </c>
      <c r="AZ7" s="39">
        <v>0</v>
      </c>
    </row>
    <row r="8" spans="1:52" x14ac:dyDescent="0.15">
      <c r="B8" s="54" t="s">
        <v>247</v>
      </c>
      <c r="C8" s="55" t="s">
        <v>246</v>
      </c>
      <c r="D8" s="1" t="s">
        <v>58</v>
      </c>
      <c r="E8" s="1" t="s">
        <v>59</v>
      </c>
      <c r="F8" s="1" t="s">
        <v>235</v>
      </c>
      <c r="G8" s="1" t="s">
        <v>237</v>
      </c>
      <c r="H8" s="37" t="s">
        <v>185</v>
      </c>
      <c r="I8" s="44">
        <f t="shared" ref="I8:I55" si="0">SUM(Z8:AA8)</f>
        <v>358550.08</v>
      </c>
      <c r="J8" s="44">
        <f t="shared" ref="J8:J55" si="1">SUM(AC8:AD8)</f>
        <v>18506.34</v>
      </c>
      <c r="K8" s="44">
        <f t="shared" ref="K8:K55" si="2">SUM(AE8)</f>
        <v>102430.57</v>
      </c>
      <c r="L8" s="44">
        <f t="shared" ref="L8:L55" si="3">SUM(AG8)</f>
        <v>27671.8</v>
      </c>
      <c r="M8" s="44">
        <f t="shared" ref="M8:M55" si="4">SUM(AP8:AR8)</f>
        <v>179341.9</v>
      </c>
      <c r="N8" s="44">
        <f t="shared" ref="N8:N55" si="5">SUM(AV8)</f>
        <v>36398.089999999997</v>
      </c>
      <c r="O8" s="44">
        <f t="shared" ref="O8:O55" si="6">SUM(AM8:AN8)</f>
        <v>460373.38</v>
      </c>
      <c r="P8" s="44">
        <f t="shared" ref="P8:P55" si="7">SUM(AO8)</f>
        <v>41487.08</v>
      </c>
      <c r="Q8" s="44">
        <f t="shared" ref="Q8:Q55" si="8">SUM(AL8)</f>
        <v>46183.839999999997</v>
      </c>
      <c r="R8" s="44">
        <f t="shared" ref="R8:R55" si="9">SUM(AH8)</f>
        <v>7068.89</v>
      </c>
      <c r="S8" s="44">
        <f t="shared" ref="S8:S55" si="10">SUM(AS8:AU8)</f>
        <v>148052.72999999998</v>
      </c>
      <c r="T8" s="44">
        <f t="shared" ref="T8:T55" si="11">SUM(AB8)</f>
        <v>22475.61</v>
      </c>
      <c r="U8" s="44">
        <f t="shared" ref="U8:U55" si="12">SUM(AF8,AI8:AK8,AW8)</f>
        <v>43806.720000000008</v>
      </c>
      <c r="V8" s="44">
        <f t="shared" ref="V8:V55" si="13">AX8</f>
        <v>0</v>
      </c>
      <c r="W8" s="52">
        <f t="shared" ref="W8:W55" si="14">SUM(I8:U8)</f>
        <v>1492347.0300000003</v>
      </c>
      <c r="X8" s="44">
        <f t="shared" ref="X8:X55" si="15">SUM(I8:U8)</f>
        <v>1492347.0300000003</v>
      </c>
      <c r="Y8" s="40"/>
      <c r="Z8" s="38">
        <v>271099.28000000003</v>
      </c>
      <c r="AA8" s="38">
        <v>87450.8</v>
      </c>
      <c r="AB8" s="38">
        <v>22475.61</v>
      </c>
      <c r="AC8" s="38">
        <v>14058.55</v>
      </c>
      <c r="AD8" s="38">
        <v>4447.79</v>
      </c>
      <c r="AE8" s="38">
        <v>102430.57</v>
      </c>
      <c r="AF8" s="38">
        <v>16784.18</v>
      </c>
      <c r="AG8" s="38">
        <v>27671.8</v>
      </c>
      <c r="AH8" s="38">
        <v>7068.89</v>
      </c>
      <c r="AI8" s="38">
        <v>18755.61</v>
      </c>
      <c r="AJ8" s="38">
        <v>1742.58</v>
      </c>
      <c r="AK8" s="38">
        <v>605.04999999999995</v>
      </c>
      <c r="AL8" s="38">
        <v>46183.839999999997</v>
      </c>
      <c r="AM8" s="38">
        <v>107232.25</v>
      </c>
      <c r="AN8" s="38">
        <v>353141.13</v>
      </c>
      <c r="AO8" s="38">
        <v>41487.08</v>
      </c>
      <c r="AP8" s="38">
        <v>11098.1</v>
      </c>
      <c r="AQ8" s="38">
        <v>40027.160000000003</v>
      </c>
      <c r="AR8" s="38">
        <v>128216.64</v>
      </c>
      <c r="AS8" s="38">
        <v>94047.05</v>
      </c>
      <c r="AT8" s="38">
        <v>47157.75</v>
      </c>
      <c r="AU8" s="38">
        <v>6847.93</v>
      </c>
      <c r="AV8" s="38">
        <v>36398.089999999997</v>
      </c>
      <c r="AW8" s="38">
        <v>5919.3</v>
      </c>
      <c r="AX8" s="38"/>
      <c r="AY8" s="38">
        <v>1492347.03</v>
      </c>
      <c r="AZ8" s="39">
        <v>0</v>
      </c>
    </row>
    <row r="9" spans="1:52" x14ac:dyDescent="0.15">
      <c r="B9" s="54" t="s">
        <v>248</v>
      </c>
      <c r="C9" s="55" t="s">
        <v>246</v>
      </c>
      <c r="D9" s="1" t="s">
        <v>60</v>
      </c>
      <c r="E9" s="1" t="s">
        <v>61</v>
      </c>
      <c r="F9" s="1" t="s">
        <v>235</v>
      </c>
      <c r="G9" s="1" t="s">
        <v>237</v>
      </c>
      <c r="H9" s="37" t="s">
        <v>186</v>
      </c>
      <c r="I9" s="44">
        <f t="shared" si="0"/>
        <v>318314.77</v>
      </c>
      <c r="J9" s="44">
        <f t="shared" si="1"/>
        <v>61732.3</v>
      </c>
      <c r="K9" s="44">
        <f t="shared" si="2"/>
        <v>73544.81</v>
      </c>
      <c r="L9" s="44">
        <f t="shared" si="3"/>
        <v>57846.32</v>
      </c>
      <c r="M9" s="44">
        <f t="shared" si="4"/>
        <v>285663.62</v>
      </c>
      <c r="N9" s="44">
        <f t="shared" si="5"/>
        <v>685809.43</v>
      </c>
      <c r="O9" s="44">
        <f t="shared" si="6"/>
        <v>95790.03</v>
      </c>
      <c r="P9" s="44">
        <f t="shared" si="7"/>
        <v>92395.16</v>
      </c>
      <c r="Q9" s="44">
        <f t="shared" si="8"/>
        <v>77629.88</v>
      </c>
      <c r="R9" s="44">
        <f t="shared" si="9"/>
        <v>10001.459999999999</v>
      </c>
      <c r="S9" s="44">
        <f t="shared" si="10"/>
        <v>320247.67999999999</v>
      </c>
      <c r="T9" s="44">
        <f t="shared" si="11"/>
        <v>24119.03</v>
      </c>
      <c r="U9" s="44">
        <f t="shared" si="12"/>
        <v>126470.25</v>
      </c>
      <c r="V9" s="44">
        <f t="shared" si="13"/>
        <v>0</v>
      </c>
      <c r="W9" s="52">
        <f t="shared" si="14"/>
        <v>2229564.7399999998</v>
      </c>
      <c r="X9" s="44">
        <f t="shared" si="15"/>
        <v>2229564.7399999998</v>
      </c>
      <c r="Y9" s="40"/>
      <c r="Z9" s="38">
        <v>305392.33</v>
      </c>
      <c r="AA9" s="38">
        <v>12922.44</v>
      </c>
      <c r="AB9" s="38">
        <v>24119.03</v>
      </c>
      <c r="AC9" s="38">
        <v>56515.5</v>
      </c>
      <c r="AD9" s="38">
        <v>5216.8</v>
      </c>
      <c r="AE9" s="38">
        <v>73544.81</v>
      </c>
      <c r="AF9" s="38">
        <v>38766.78</v>
      </c>
      <c r="AG9" s="38">
        <v>57846.32</v>
      </c>
      <c r="AH9" s="38">
        <v>10001.459999999999</v>
      </c>
      <c r="AI9" s="38">
        <v>38247.86</v>
      </c>
      <c r="AJ9" s="38">
        <v>6033.45</v>
      </c>
      <c r="AK9" s="38">
        <v>8219.75</v>
      </c>
      <c r="AL9" s="38">
        <v>77629.88</v>
      </c>
      <c r="AM9" s="38">
        <v>80046.69</v>
      </c>
      <c r="AN9" s="38">
        <v>15743.34</v>
      </c>
      <c r="AO9" s="38">
        <v>92395.16</v>
      </c>
      <c r="AP9" s="38">
        <v>72090.990000000005</v>
      </c>
      <c r="AQ9" s="38">
        <v>157663.37</v>
      </c>
      <c r="AR9" s="38">
        <v>55909.26</v>
      </c>
      <c r="AS9" s="38">
        <v>170718.72</v>
      </c>
      <c r="AT9" s="38">
        <v>69100.14</v>
      </c>
      <c r="AU9" s="38">
        <v>80428.820000000007</v>
      </c>
      <c r="AV9" s="38">
        <v>685809.43</v>
      </c>
      <c r="AW9" s="38">
        <v>35202.410000000003</v>
      </c>
      <c r="AX9" s="38"/>
      <c r="AY9" s="38">
        <v>2229564.7400000002</v>
      </c>
      <c r="AZ9" s="39">
        <v>0</v>
      </c>
    </row>
    <row r="10" spans="1:52" x14ac:dyDescent="0.15">
      <c r="B10" s="54" t="s">
        <v>249</v>
      </c>
      <c r="C10" s="55" t="s">
        <v>246</v>
      </c>
      <c r="D10" s="1" t="s">
        <v>62</v>
      </c>
      <c r="E10" s="1" t="s">
        <v>63</v>
      </c>
      <c r="F10" s="1" t="s">
        <v>235</v>
      </c>
      <c r="G10" s="1" t="s">
        <v>237</v>
      </c>
      <c r="H10" s="37" t="s">
        <v>187</v>
      </c>
      <c r="I10" s="44">
        <f t="shared" si="0"/>
        <v>587152.54</v>
      </c>
      <c r="J10" s="44">
        <f t="shared" si="1"/>
        <v>79093.260000000009</v>
      </c>
      <c r="K10" s="44">
        <f t="shared" si="2"/>
        <v>158797.4</v>
      </c>
      <c r="L10" s="44">
        <f t="shared" si="3"/>
        <v>114094.17</v>
      </c>
      <c r="M10" s="44">
        <f t="shared" si="4"/>
        <v>277427.74</v>
      </c>
      <c r="N10" s="44">
        <f t="shared" si="5"/>
        <v>325159.27</v>
      </c>
      <c r="O10" s="44">
        <f t="shared" si="6"/>
        <v>234858.52</v>
      </c>
      <c r="P10" s="44">
        <f t="shared" si="7"/>
        <v>157730.89000000001</v>
      </c>
      <c r="Q10" s="44">
        <f t="shared" si="8"/>
        <v>97074.66</v>
      </c>
      <c r="R10" s="44">
        <f t="shared" si="9"/>
        <v>529851.98</v>
      </c>
      <c r="S10" s="44">
        <f t="shared" si="10"/>
        <v>559877.72</v>
      </c>
      <c r="T10" s="44">
        <f t="shared" si="11"/>
        <v>19900.41</v>
      </c>
      <c r="U10" s="44">
        <f t="shared" si="12"/>
        <v>283183.03000000003</v>
      </c>
      <c r="V10" s="44">
        <f t="shared" si="13"/>
        <v>0</v>
      </c>
      <c r="W10" s="52">
        <f t="shared" si="14"/>
        <v>3424201.59</v>
      </c>
      <c r="X10" s="44">
        <f t="shared" si="15"/>
        <v>3424201.59</v>
      </c>
      <c r="Y10" s="40"/>
      <c r="Z10" s="38">
        <v>443020.6</v>
      </c>
      <c r="AA10" s="38">
        <v>144131.94</v>
      </c>
      <c r="AB10" s="38">
        <v>19900.41</v>
      </c>
      <c r="AC10" s="38">
        <v>56363.23</v>
      </c>
      <c r="AD10" s="38">
        <v>22730.03</v>
      </c>
      <c r="AE10" s="38">
        <v>158797.4</v>
      </c>
      <c r="AF10" s="38">
        <v>106137.79</v>
      </c>
      <c r="AG10" s="38">
        <v>114094.17</v>
      </c>
      <c r="AH10" s="38">
        <v>529851.98</v>
      </c>
      <c r="AI10" s="38">
        <v>68978.59</v>
      </c>
      <c r="AJ10" s="38">
        <v>69102.039999999994</v>
      </c>
      <c r="AK10" s="38">
        <v>1561.89</v>
      </c>
      <c r="AL10" s="38">
        <v>97074.66</v>
      </c>
      <c r="AM10" s="38">
        <v>178372.33</v>
      </c>
      <c r="AN10" s="38">
        <v>56486.19</v>
      </c>
      <c r="AO10" s="38">
        <v>157730.89000000001</v>
      </c>
      <c r="AP10" s="38">
        <v>18506.46</v>
      </c>
      <c r="AQ10" s="38">
        <v>192392.86</v>
      </c>
      <c r="AR10" s="38">
        <v>66528.42</v>
      </c>
      <c r="AS10" s="38">
        <v>256981.12</v>
      </c>
      <c r="AT10" s="38">
        <v>143072.22</v>
      </c>
      <c r="AU10" s="38">
        <v>159824.38</v>
      </c>
      <c r="AV10" s="38">
        <v>325159.27</v>
      </c>
      <c r="AW10" s="38">
        <v>37402.720000000001</v>
      </c>
      <c r="AX10" s="38"/>
      <c r="AY10" s="38">
        <v>3424201.59</v>
      </c>
      <c r="AZ10" s="39">
        <v>0</v>
      </c>
    </row>
    <row r="11" spans="1:52" x14ac:dyDescent="0.15">
      <c r="B11" s="54" t="s">
        <v>250</v>
      </c>
      <c r="C11" s="55" t="s">
        <v>246</v>
      </c>
      <c r="D11" s="1" t="s">
        <v>64</v>
      </c>
      <c r="E11" s="1" t="s">
        <v>65</v>
      </c>
      <c r="F11" s="1" t="s">
        <v>235</v>
      </c>
      <c r="G11" s="1" t="s">
        <v>237</v>
      </c>
      <c r="H11" s="37" t="s">
        <v>188</v>
      </c>
      <c r="I11" s="44">
        <f t="shared" si="0"/>
        <v>113565.45</v>
      </c>
      <c r="J11" s="44">
        <f t="shared" si="1"/>
        <v>82375.12</v>
      </c>
      <c r="K11" s="44">
        <f t="shared" si="2"/>
        <v>37111.01</v>
      </c>
      <c r="L11" s="44">
        <f t="shared" si="3"/>
        <v>73216.960000000006</v>
      </c>
      <c r="M11" s="44">
        <f t="shared" si="4"/>
        <v>157877.84</v>
      </c>
      <c r="N11" s="44">
        <f t="shared" si="5"/>
        <v>62744.3</v>
      </c>
      <c r="O11" s="44">
        <f t="shared" si="6"/>
        <v>70979.78</v>
      </c>
      <c r="P11" s="44">
        <f t="shared" si="7"/>
        <v>53183.77</v>
      </c>
      <c r="Q11" s="44">
        <f t="shared" si="8"/>
        <v>45418.95</v>
      </c>
      <c r="R11" s="44">
        <f t="shared" si="9"/>
        <v>5363.8</v>
      </c>
      <c r="S11" s="44">
        <f t="shared" si="10"/>
        <v>317901.32999999996</v>
      </c>
      <c r="T11" s="44">
        <f t="shared" si="11"/>
        <v>42439.519999999997</v>
      </c>
      <c r="U11" s="44">
        <f t="shared" si="12"/>
        <v>61463.93</v>
      </c>
      <c r="V11" s="44">
        <f t="shared" si="13"/>
        <v>0</v>
      </c>
      <c r="W11" s="52">
        <f t="shared" si="14"/>
        <v>1123641.76</v>
      </c>
      <c r="X11" s="44">
        <f t="shared" si="15"/>
        <v>1123641.76</v>
      </c>
      <c r="Y11" s="40"/>
      <c r="Z11" s="38">
        <v>91341.33</v>
      </c>
      <c r="AA11" s="38">
        <v>22224.12</v>
      </c>
      <c r="AB11" s="38">
        <v>42439.519999999997</v>
      </c>
      <c r="AC11" s="38">
        <v>72480.23</v>
      </c>
      <c r="AD11" s="38">
        <v>9894.89</v>
      </c>
      <c r="AE11" s="38">
        <v>37111.01</v>
      </c>
      <c r="AF11" s="38">
        <v>11310.85</v>
      </c>
      <c r="AG11" s="38">
        <v>73216.960000000006</v>
      </c>
      <c r="AH11" s="38">
        <v>5363.8</v>
      </c>
      <c r="AI11" s="38">
        <v>28698.53</v>
      </c>
      <c r="AJ11" s="38">
        <v>5092.26</v>
      </c>
      <c r="AK11" s="38">
        <v>3488.22</v>
      </c>
      <c r="AL11" s="38">
        <v>45418.95</v>
      </c>
      <c r="AM11" s="38">
        <v>24513.21</v>
      </c>
      <c r="AN11" s="38">
        <v>46466.57</v>
      </c>
      <c r="AO11" s="38">
        <v>53183.77</v>
      </c>
      <c r="AP11" s="38">
        <v>6114.71</v>
      </c>
      <c r="AQ11" s="38">
        <v>70282.87</v>
      </c>
      <c r="AR11" s="38">
        <v>81480.259999999995</v>
      </c>
      <c r="AS11" s="38">
        <v>270400.42</v>
      </c>
      <c r="AT11" s="38">
        <v>20226.740000000002</v>
      </c>
      <c r="AU11" s="38">
        <v>27274.17</v>
      </c>
      <c r="AV11" s="38">
        <v>62744.3</v>
      </c>
      <c r="AW11" s="38">
        <v>12874.07</v>
      </c>
      <c r="AX11" s="38"/>
      <c r="AY11" s="38">
        <v>1123641.76</v>
      </c>
      <c r="AZ11" s="39">
        <v>0</v>
      </c>
    </row>
    <row r="12" spans="1:52" x14ac:dyDescent="0.15">
      <c r="B12" s="54" t="s">
        <v>251</v>
      </c>
      <c r="C12" s="55" t="s">
        <v>246</v>
      </c>
      <c r="D12" s="1" t="s">
        <v>66</v>
      </c>
      <c r="E12" s="1" t="s">
        <v>67</v>
      </c>
      <c r="F12" s="1" t="s">
        <v>235</v>
      </c>
      <c r="G12" s="1" t="s">
        <v>237</v>
      </c>
      <c r="H12" s="37" t="s">
        <v>189</v>
      </c>
      <c r="I12" s="44">
        <f t="shared" si="0"/>
        <v>312341.19999999995</v>
      </c>
      <c r="J12" s="44">
        <f t="shared" si="1"/>
        <v>48726.869999999995</v>
      </c>
      <c r="K12" s="44">
        <f t="shared" si="2"/>
        <v>21191.77</v>
      </c>
      <c r="L12" s="44">
        <f t="shared" si="3"/>
        <v>169638.3</v>
      </c>
      <c r="M12" s="44">
        <f t="shared" si="4"/>
        <v>304713.34000000003</v>
      </c>
      <c r="N12" s="44">
        <f t="shared" si="5"/>
        <v>118990.61</v>
      </c>
      <c r="O12" s="44">
        <f t="shared" si="6"/>
        <v>88984.46</v>
      </c>
      <c r="P12" s="44">
        <f t="shared" si="7"/>
        <v>80870.509999999995</v>
      </c>
      <c r="Q12" s="44">
        <f t="shared" si="8"/>
        <v>78570.33</v>
      </c>
      <c r="R12" s="44">
        <f t="shared" si="9"/>
        <v>6517.65</v>
      </c>
      <c r="S12" s="44">
        <f t="shared" si="10"/>
        <v>852308.42999999993</v>
      </c>
      <c r="T12" s="44">
        <f t="shared" si="11"/>
        <v>53175.3</v>
      </c>
      <c r="U12" s="44">
        <f t="shared" si="12"/>
        <v>260557.3</v>
      </c>
      <c r="V12" s="44">
        <f t="shared" si="13"/>
        <v>0</v>
      </c>
      <c r="W12" s="52">
        <f t="shared" si="14"/>
        <v>2396586.0699999998</v>
      </c>
      <c r="X12" s="44">
        <f t="shared" si="15"/>
        <v>2396586.0699999998</v>
      </c>
      <c r="Y12" s="40"/>
      <c r="Z12" s="38">
        <v>275593.92</v>
      </c>
      <c r="AA12" s="38">
        <v>36747.279999999999</v>
      </c>
      <c r="AB12" s="38">
        <v>53175.3</v>
      </c>
      <c r="AC12" s="38">
        <v>20782.52</v>
      </c>
      <c r="AD12" s="38">
        <v>27944.35</v>
      </c>
      <c r="AE12" s="38">
        <v>21191.77</v>
      </c>
      <c r="AF12" s="38">
        <v>29292.78</v>
      </c>
      <c r="AG12" s="38">
        <v>169638.3</v>
      </c>
      <c r="AH12" s="38">
        <v>6517.65</v>
      </c>
      <c r="AI12" s="38">
        <v>55915.71</v>
      </c>
      <c r="AJ12" s="38">
        <v>2006.05</v>
      </c>
      <c r="AK12" s="38">
        <v>19945.96</v>
      </c>
      <c r="AL12" s="38">
        <v>78570.33</v>
      </c>
      <c r="AM12" s="38">
        <v>29223.95</v>
      </c>
      <c r="AN12" s="38">
        <v>59760.51</v>
      </c>
      <c r="AO12" s="38">
        <v>80870.509999999995</v>
      </c>
      <c r="AP12" s="38">
        <v>48083.23</v>
      </c>
      <c r="AQ12" s="38">
        <v>193827.48</v>
      </c>
      <c r="AR12" s="38">
        <v>62802.63</v>
      </c>
      <c r="AS12" s="38">
        <v>353427.5</v>
      </c>
      <c r="AT12" s="38">
        <v>134344.60999999999</v>
      </c>
      <c r="AU12" s="38">
        <v>364536.32000000001</v>
      </c>
      <c r="AV12" s="38">
        <v>118990.61</v>
      </c>
      <c r="AW12" s="38">
        <v>153396.79999999999</v>
      </c>
      <c r="AX12" s="38"/>
      <c r="AY12" s="38">
        <v>2396586.0699999998</v>
      </c>
      <c r="AZ12" s="39">
        <v>0</v>
      </c>
    </row>
    <row r="13" spans="1:52" x14ac:dyDescent="0.15">
      <c r="B13" s="54" t="s">
        <v>252</v>
      </c>
      <c r="C13" s="55" t="s">
        <v>246</v>
      </c>
      <c r="D13" s="1" t="s">
        <v>68</v>
      </c>
      <c r="E13" s="1" t="s">
        <v>69</v>
      </c>
      <c r="F13" s="1" t="s">
        <v>235</v>
      </c>
      <c r="G13" s="1" t="s">
        <v>237</v>
      </c>
      <c r="H13" s="37" t="s">
        <v>190</v>
      </c>
      <c r="I13" s="44">
        <f t="shared" si="0"/>
        <v>563875.59</v>
      </c>
      <c r="J13" s="44">
        <f t="shared" si="1"/>
        <v>88846.760000000009</v>
      </c>
      <c r="K13" s="44">
        <f t="shared" si="2"/>
        <v>153165.20000000001</v>
      </c>
      <c r="L13" s="44">
        <f t="shared" si="3"/>
        <v>415648.18</v>
      </c>
      <c r="M13" s="44">
        <f t="shared" si="4"/>
        <v>507971.02</v>
      </c>
      <c r="N13" s="44">
        <f t="shared" si="5"/>
        <v>368062.97</v>
      </c>
      <c r="O13" s="44">
        <f t="shared" si="6"/>
        <v>270692.06</v>
      </c>
      <c r="P13" s="44">
        <f t="shared" si="7"/>
        <v>238440.54</v>
      </c>
      <c r="Q13" s="44">
        <f t="shared" si="8"/>
        <v>195009.55</v>
      </c>
      <c r="R13" s="44">
        <f t="shared" si="9"/>
        <v>15078.82</v>
      </c>
      <c r="S13" s="44">
        <f t="shared" si="10"/>
        <v>1234245.25</v>
      </c>
      <c r="T13" s="44">
        <f t="shared" si="11"/>
        <v>50402.41</v>
      </c>
      <c r="U13" s="44">
        <f t="shared" si="12"/>
        <v>451166.8</v>
      </c>
      <c r="V13" s="44">
        <f t="shared" si="13"/>
        <v>0</v>
      </c>
      <c r="W13" s="52">
        <f t="shared" si="14"/>
        <v>4552605.1499999994</v>
      </c>
      <c r="X13" s="44">
        <f t="shared" si="15"/>
        <v>4552605.1499999994</v>
      </c>
      <c r="Y13" s="40"/>
      <c r="Z13" s="38">
        <v>255297.85</v>
      </c>
      <c r="AA13" s="38">
        <v>308577.74</v>
      </c>
      <c r="AB13" s="38">
        <v>50402.41</v>
      </c>
      <c r="AC13" s="38">
        <v>49347.86</v>
      </c>
      <c r="AD13" s="38">
        <v>39498.9</v>
      </c>
      <c r="AE13" s="38">
        <v>153165.20000000001</v>
      </c>
      <c r="AF13" s="38">
        <v>42997.83</v>
      </c>
      <c r="AG13" s="38">
        <v>415648.18</v>
      </c>
      <c r="AH13" s="38">
        <v>15078.82</v>
      </c>
      <c r="AI13" s="38">
        <v>195238.82</v>
      </c>
      <c r="AJ13" s="38">
        <v>164802.19</v>
      </c>
      <c r="AK13" s="38">
        <v>9786.0400000000009</v>
      </c>
      <c r="AL13" s="38">
        <v>195009.55</v>
      </c>
      <c r="AM13" s="38">
        <v>99424.5</v>
      </c>
      <c r="AN13" s="38">
        <v>171267.56</v>
      </c>
      <c r="AO13" s="38">
        <v>238440.54</v>
      </c>
      <c r="AP13" s="38">
        <v>150965.47</v>
      </c>
      <c r="AQ13" s="38">
        <v>137302.69</v>
      </c>
      <c r="AR13" s="38">
        <v>219702.86</v>
      </c>
      <c r="AS13" s="38">
        <v>353796.4</v>
      </c>
      <c r="AT13" s="38">
        <v>215403.58</v>
      </c>
      <c r="AU13" s="38">
        <v>665045.27</v>
      </c>
      <c r="AV13" s="38">
        <v>368062.97</v>
      </c>
      <c r="AW13" s="38">
        <v>38341.919999999998</v>
      </c>
      <c r="AX13" s="38"/>
      <c r="AY13" s="38">
        <v>4552605.1500000004</v>
      </c>
      <c r="AZ13" s="39">
        <v>0</v>
      </c>
    </row>
    <row r="14" spans="1:52" x14ac:dyDescent="0.15">
      <c r="B14" s="54" t="s">
        <v>253</v>
      </c>
      <c r="C14" s="55" t="s">
        <v>246</v>
      </c>
      <c r="D14" s="1" t="s">
        <v>70</v>
      </c>
      <c r="E14" s="1" t="s">
        <v>71</v>
      </c>
      <c r="F14" s="1" t="s">
        <v>235</v>
      </c>
      <c r="G14" s="1" t="s">
        <v>237</v>
      </c>
      <c r="H14" s="37" t="s">
        <v>191</v>
      </c>
      <c r="I14" s="44">
        <f t="shared" si="0"/>
        <v>1709746.9699999997</v>
      </c>
      <c r="J14" s="44">
        <f t="shared" si="1"/>
        <v>180353.72</v>
      </c>
      <c r="K14" s="44">
        <f t="shared" si="2"/>
        <v>212182.87</v>
      </c>
      <c r="L14" s="44">
        <f t="shared" si="3"/>
        <v>1291956.6200000001</v>
      </c>
      <c r="M14" s="44">
        <f t="shared" si="4"/>
        <v>2489013.56</v>
      </c>
      <c r="N14" s="44">
        <f t="shared" si="5"/>
        <v>299619.46999999997</v>
      </c>
      <c r="O14" s="44">
        <f t="shared" si="6"/>
        <v>1564940.85</v>
      </c>
      <c r="P14" s="44">
        <f t="shared" si="7"/>
        <v>696111.19</v>
      </c>
      <c r="Q14" s="44">
        <f t="shared" si="8"/>
        <v>309308.67</v>
      </c>
      <c r="R14" s="44">
        <f t="shared" si="9"/>
        <v>91696.46</v>
      </c>
      <c r="S14" s="44">
        <f t="shared" si="10"/>
        <v>1032335.18</v>
      </c>
      <c r="T14" s="44">
        <f t="shared" si="11"/>
        <v>54259.07</v>
      </c>
      <c r="U14" s="44">
        <f t="shared" si="12"/>
        <v>1166219.03</v>
      </c>
      <c r="V14" s="44">
        <f t="shared" si="13"/>
        <v>0</v>
      </c>
      <c r="W14" s="52">
        <f t="shared" si="14"/>
        <v>11097743.66</v>
      </c>
      <c r="X14" s="44">
        <f t="shared" si="15"/>
        <v>11097743.66</v>
      </c>
      <c r="Y14" s="40"/>
      <c r="Z14" s="38">
        <v>1148655.6499999999</v>
      </c>
      <c r="AA14" s="38">
        <v>561091.31999999995</v>
      </c>
      <c r="AB14" s="38">
        <v>54259.07</v>
      </c>
      <c r="AC14" s="38">
        <v>128453.87</v>
      </c>
      <c r="AD14" s="38">
        <v>51899.85</v>
      </c>
      <c r="AE14" s="38">
        <v>212182.87</v>
      </c>
      <c r="AF14" s="38">
        <v>105803.64</v>
      </c>
      <c r="AG14" s="38">
        <v>1291956.6200000001</v>
      </c>
      <c r="AH14" s="38">
        <v>91696.46</v>
      </c>
      <c r="AI14" s="38">
        <v>779024.37</v>
      </c>
      <c r="AJ14" s="38">
        <v>82067.289999999994</v>
      </c>
      <c r="AK14" s="38">
        <v>2156.5500000000002</v>
      </c>
      <c r="AL14" s="38">
        <v>309308.67</v>
      </c>
      <c r="AM14" s="38">
        <v>877748.26</v>
      </c>
      <c r="AN14" s="38">
        <v>687192.59</v>
      </c>
      <c r="AO14" s="38">
        <v>696111.19</v>
      </c>
      <c r="AP14" s="38">
        <v>934302.45</v>
      </c>
      <c r="AQ14" s="38">
        <v>1265365.17</v>
      </c>
      <c r="AR14" s="38">
        <v>289345.94</v>
      </c>
      <c r="AS14" s="38">
        <v>254841.03</v>
      </c>
      <c r="AT14" s="38">
        <v>710362.04</v>
      </c>
      <c r="AU14" s="38">
        <v>67132.11</v>
      </c>
      <c r="AV14" s="38">
        <v>299619.46999999997</v>
      </c>
      <c r="AW14" s="38">
        <v>197167.18</v>
      </c>
      <c r="AX14" s="38"/>
      <c r="AY14" s="38">
        <v>11097743.66</v>
      </c>
      <c r="AZ14" s="39">
        <v>0</v>
      </c>
    </row>
    <row r="15" spans="1:52" x14ac:dyDescent="0.15">
      <c r="B15" s="54" t="s">
        <v>254</v>
      </c>
      <c r="C15" s="55" t="s">
        <v>246</v>
      </c>
      <c r="D15" s="1" t="s">
        <v>4</v>
      </c>
      <c r="E15" s="1" t="s">
        <v>72</v>
      </c>
      <c r="F15" s="1" t="s">
        <v>235</v>
      </c>
      <c r="G15" s="1" t="s">
        <v>237</v>
      </c>
      <c r="H15" s="37" t="s">
        <v>192</v>
      </c>
      <c r="I15" s="44">
        <f t="shared" si="0"/>
        <v>1059748.79</v>
      </c>
      <c r="J15" s="44">
        <f t="shared" si="1"/>
        <v>115581.12</v>
      </c>
      <c r="K15" s="44">
        <f t="shared" si="2"/>
        <v>209386.74</v>
      </c>
      <c r="L15" s="44">
        <f t="shared" si="3"/>
        <v>542121.21</v>
      </c>
      <c r="M15" s="44">
        <f t="shared" si="4"/>
        <v>925415.33000000007</v>
      </c>
      <c r="N15" s="44">
        <f t="shared" si="5"/>
        <v>1381662.7</v>
      </c>
      <c r="O15" s="44">
        <f t="shared" si="6"/>
        <v>602799.89</v>
      </c>
      <c r="P15" s="44">
        <f t="shared" si="7"/>
        <v>367708.49</v>
      </c>
      <c r="Q15" s="44">
        <f t="shared" si="8"/>
        <v>134403.73000000001</v>
      </c>
      <c r="R15" s="44">
        <f t="shared" si="9"/>
        <v>14625.76</v>
      </c>
      <c r="S15" s="44">
        <f t="shared" si="10"/>
        <v>1280580.23</v>
      </c>
      <c r="T15" s="44">
        <f t="shared" si="11"/>
        <v>53640.36</v>
      </c>
      <c r="U15" s="44">
        <f t="shared" si="12"/>
        <v>746445.17000000016</v>
      </c>
      <c r="V15" s="44">
        <f t="shared" si="13"/>
        <v>0</v>
      </c>
      <c r="W15" s="52">
        <f t="shared" si="14"/>
        <v>7434119.5200000005</v>
      </c>
      <c r="X15" s="44">
        <f t="shared" si="15"/>
        <v>7434119.5200000005</v>
      </c>
      <c r="Y15" s="40"/>
      <c r="Z15" s="38">
        <v>482224.62</v>
      </c>
      <c r="AA15" s="38">
        <v>577524.17000000004</v>
      </c>
      <c r="AB15" s="38">
        <v>53640.36</v>
      </c>
      <c r="AC15" s="38">
        <v>72383.86</v>
      </c>
      <c r="AD15" s="38">
        <v>43197.26</v>
      </c>
      <c r="AE15" s="38">
        <v>209386.74</v>
      </c>
      <c r="AF15" s="38">
        <v>48232.82</v>
      </c>
      <c r="AG15" s="38">
        <v>542121.21</v>
      </c>
      <c r="AH15" s="38">
        <v>14625.76</v>
      </c>
      <c r="AI15" s="38">
        <v>450974.45</v>
      </c>
      <c r="AJ15" s="38">
        <v>174169.66</v>
      </c>
      <c r="AK15" s="38">
        <v>3417.93</v>
      </c>
      <c r="AL15" s="38">
        <v>134403.73000000001</v>
      </c>
      <c r="AM15" s="38">
        <v>223795.32</v>
      </c>
      <c r="AN15" s="38">
        <v>379004.57</v>
      </c>
      <c r="AO15" s="38">
        <v>367708.49</v>
      </c>
      <c r="AP15" s="38">
        <v>216231.85</v>
      </c>
      <c r="AQ15" s="38">
        <v>388764.3</v>
      </c>
      <c r="AR15" s="38">
        <v>320419.18</v>
      </c>
      <c r="AS15" s="38">
        <v>152361.31</v>
      </c>
      <c r="AT15" s="38">
        <v>726446.14</v>
      </c>
      <c r="AU15" s="38">
        <v>401772.78</v>
      </c>
      <c r="AV15" s="38">
        <v>1381662.7</v>
      </c>
      <c r="AW15" s="38">
        <v>69650.31</v>
      </c>
      <c r="AX15" s="38"/>
      <c r="AY15" s="38">
        <v>7434119.5199999996</v>
      </c>
      <c r="AZ15" s="39">
        <v>0</v>
      </c>
    </row>
    <row r="16" spans="1:52" x14ac:dyDescent="0.15">
      <c r="B16" s="54" t="s">
        <v>255</v>
      </c>
      <c r="C16" s="55" t="s">
        <v>246</v>
      </c>
      <c r="D16" s="1" t="s">
        <v>5</v>
      </c>
      <c r="E16" s="1" t="s">
        <v>73</v>
      </c>
      <c r="F16" s="1" t="s">
        <v>235</v>
      </c>
      <c r="G16" s="1" t="s">
        <v>237</v>
      </c>
      <c r="H16" s="37" t="s">
        <v>193</v>
      </c>
      <c r="I16" s="44">
        <f t="shared" si="0"/>
        <v>1104792.05</v>
      </c>
      <c r="J16" s="44">
        <f t="shared" si="1"/>
        <v>99060.01999999999</v>
      </c>
      <c r="K16" s="44">
        <f t="shared" si="2"/>
        <v>77730.899999999994</v>
      </c>
      <c r="L16" s="44">
        <f t="shared" si="3"/>
        <v>467197.01</v>
      </c>
      <c r="M16" s="44">
        <f t="shared" si="4"/>
        <v>859120.05999999994</v>
      </c>
      <c r="N16" s="44">
        <f t="shared" si="5"/>
        <v>2561915.29</v>
      </c>
      <c r="O16" s="44">
        <f t="shared" si="6"/>
        <v>346435.9</v>
      </c>
      <c r="P16" s="44">
        <f t="shared" si="7"/>
        <v>343664.88</v>
      </c>
      <c r="Q16" s="44">
        <f t="shared" si="8"/>
        <v>83992.11</v>
      </c>
      <c r="R16" s="44">
        <f t="shared" si="9"/>
        <v>8661.43</v>
      </c>
      <c r="S16" s="44">
        <f t="shared" si="10"/>
        <v>750434.96999999986</v>
      </c>
      <c r="T16" s="44">
        <f t="shared" si="11"/>
        <v>64715.96</v>
      </c>
      <c r="U16" s="44">
        <f t="shared" si="12"/>
        <v>684942</v>
      </c>
      <c r="V16" s="44">
        <f t="shared" si="13"/>
        <v>0</v>
      </c>
      <c r="W16" s="52">
        <f t="shared" si="14"/>
        <v>7452662.5800000001</v>
      </c>
      <c r="X16" s="44">
        <f t="shared" si="15"/>
        <v>7452662.5800000001</v>
      </c>
      <c r="Y16" s="40"/>
      <c r="Z16" s="38">
        <v>670329.29</v>
      </c>
      <c r="AA16" s="38">
        <v>434462.76</v>
      </c>
      <c r="AB16" s="38">
        <v>64715.96</v>
      </c>
      <c r="AC16" s="38">
        <v>64756.88</v>
      </c>
      <c r="AD16" s="38">
        <v>34303.14</v>
      </c>
      <c r="AE16" s="38">
        <v>77730.899999999994</v>
      </c>
      <c r="AF16" s="38">
        <v>105776.13</v>
      </c>
      <c r="AG16" s="38">
        <v>467197.01</v>
      </c>
      <c r="AH16" s="38">
        <v>8661.43</v>
      </c>
      <c r="AI16" s="38">
        <v>438274.03</v>
      </c>
      <c r="AJ16" s="38">
        <v>47021.08</v>
      </c>
      <c r="AK16" s="38">
        <v>2523.29</v>
      </c>
      <c r="AL16" s="38">
        <v>83992.11</v>
      </c>
      <c r="AM16" s="38">
        <v>230706.83</v>
      </c>
      <c r="AN16" s="38">
        <v>115729.07</v>
      </c>
      <c r="AO16" s="38">
        <v>343664.88</v>
      </c>
      <c r="AP16" s="38">
        <v>140632.41</v>
      </c>
      <c r="AQ16" s="38">
        <v>193166.21</v>
      </c>
      <c r="AR16" s="38">
        <v>525321.43999999994</v>
      </c>
      <c r="AS16" s="38">
        <v>263900.46999999997</v>
      </c>
      <c r="AT16" s="38">
        <v>373218.67</v>
      </c>
      <c r="AU16" s="38">
        <v>113315.83</v>
      </c>
      <c r="AV16" s="38">
        <v>2561915.29</v>
      </c>
      <c r="AW16" s="38">
        <v>91347.47</v>
      </c>
      <c r="AX16" s="38"/>
      <c r="AY16" s="38">
        <v>7452662.5800000001</v>
      </c>
      <c r="AZ16" s="39">
        <v>0</v>
      </c>
    </row>
    <row r="17" spans="2:52" x14ac:dyDescent="0.15">
      <c r="B17" s="54" t="s">
        <v>256</v>
      </c>
      <c r="C17" s="55" t="s">
        <v>257</v>
      </c>
      <c r="D17" s="1" t="s">
        <v>6</v>
      </c>
      <c r="E17" s="1" t="s">
        <v>74</v>
      </c>
      <c r="F17" s="1" t="s">
        <v>235</v>
      </c>
      <c r="G17" s="1" t="s">
        <v>237</v>
      </c>
      <c r="H17" s="37" t="s">
        <v>194</v>
      </c>
      <c r="I17" s="44">
        <f t="shared" si="0"/>
        <v>1613995.27</v>
      </c>
      <c r="J17" s="44">
        <f t="shared" si="1"/>
        <v>154933.54</v>
      </c>
      <c r="K17" s="44">
        <f t="shared" si="2"/>
        <v>454390.43</v>
      </c>
      <c r="L17" s="44">
        <f t="shared" si="3"/>
        <v>1698204.21</v>
      </c>
      <c r="M17" s="44">
        <f t="shared" si="4"/>
        <v>1236992.32</v>
      </c>
      <c r="N17" s="44">
        <f t="shared" si="5"/>
        <v>2005712.73</v>
      </c>
      <c r="O17" s="44">
        <f t="shared" si="6"/>
        <v>888292.10000000009</v>
      </c>
      <c r="P17" s="44">
        <f t="shared" si="7"/>
        <v>655765.89</v>
      </c>
      <c r="Q17" s="44">
        <f t="shared" si="8"/>
        <v>246996.63</v>
      </c>
      <c r="R17" s="44">
        <f t="shared" si="9"/>
        <v>39003.410000000003</v>
      </c>
      <c r="S17" s="44">
        <f t="shared" si="10"/>
        <v>1372381.03</v>
      </c>
      <c r="T17" s="44">
        <f t="shared" si="11"/>
        <v>100763.74</v>
      </c>
      <c r="U17" s="44">
        <f t="shared" si="12"/>
        <v>1671906.8400000003</v>
      </c>
      <c r="V17" s="44">
        <f t="shared" si="13"/>
        <v>0</v>
      </c>
      <c r="W17" s="52">
        <f t="shared" si="14"/>
        <v>12139338.140000001</v>
      </c>
      <c r="X17" s="44">
        <f t="shared" si="15"/>
        <v>12139338.140000001</v>
      </c>
      <c r="Y17" s="40"/>
      <c r="Z17" s="38">
        <v>1407433.97</v>
      </c>
      <c r="AA17" s="38">
        <v>206561.3</v>
      </c>
      <c r="AB17" s="38">
        <v>100763.74</v>
      </c>
      <c r="AC17" s="38">
        <v>54480.4</v>
      </c>
      <c r="AD17" s="38">
        <v>100453.14</v>
      </c>
      <c r="AE17" s="38">
        <v>454390.43</v>
      </c>
      <c r="AF17" s="38">
        <v>710538.77</v>
      </c>
      <c r="AG17" s="38">
        <v>1698204.21</v>
      </c>
      <c r="AH17" s="38">
        <v>39003.410000000003</v>
      </c>
      <c r="AI17" s="38">
        <v>635308.16</v>
      </c>
      <c r="AJ17" s="38">
        <v>100549.83</v>
      </c>
      <c r="AK17" s="38">
        <v>19332.36</v>
      </c>
      <c r="AL17" s="38">
        <v>246996.63</v>
      </c>
      <c r="AM17" s="38">
        <v>341073.54</v>
      </c>
      <c r="AN17" s="38">
        <v>547218.56000000006</v>
      </c>
      <c r="AO17" s="38">
        <v>655765.89</v>
      </c>
      <c r="AP17" s="38">
        <v>383694.49</v>
      </c>
      <c r="AQ17" s="38">
        <v>468584.59</v>
      </c>
      <c r="AR17" s="38">
        <v>384713.24</v>
      </c>
      <c r="AS17" s="38">
        <v>585940.97</v>
      </c>
      <c r="AT17" s="38">
        <v>436622.39</v>
      </c>
      <c r="AU17" s="38">
        <v>349817.67</v>
      </c>
      <c r="AV17" s="38">
        <v>2005712.73</v>
      </c>
      <c r="AW17" s="38">
        <v>206177.72</v>
      </c>
      <c r="AX17" s="38"/>
      <c r="AY17" s="38">
        <v>12139338.140000001</v>
      </c>
      <c r="AZ17" s="39">
        <v>0</v>
      </c>
    </row>
    <row r="18" spans="2:52" x14ac:dyDescent="0.15">
      <c r="B18" s="54" t="s">
        <v>258</v>
      </c>
      <c r="C18" s="55" t="s">
        <v>257</v>
      </c>
      <c r="D18" s="1" t="s">
        <v>7</v>
      </c>
      <c r="E18" s="1" t="s">
        <v>75</v>
      </c>
      <c r="F18" s="1" t="s">
        <v>235</v>
      </c>
      <c r="G18" s="1" t="s">
        <v>237</v>
      </c>
      <c r="H18" s="37" t="s">
        <v>195</v>
      </c>
      <c r="I18" s="44">
        <f t="shared" si="0"/>
        <v>1654450.01</v>
      </c>
      <c r="J18" s="44">
        <f t="shared" si="1"/>
        <v>132941.79</v>
      </c>
      <c r="K18" s="44">
        <f t="shared" si="2"/>
        <v>106651.85</v>
      </c>
      <c r="L18" s="44">
        <f t="shared" si="3"/>
        <v>2675030.7599999998</v>
      </c>
      <c r="M18" s="44">
        <f t="shared" si="4"/>
        <v>693787.86</v>
      </c>
      <c r="N18" s="44">
        <f t="shared" si="5"/>
        <v>143996.18</v>
      </c>
      <c r="O18" s="44">
        <f t="shared" si="6"/>
        <v>2017806.79</v>
      </c>
      <c r="P18" s="44">
        <f t="shared" si="7"/>
        <v>528348.46</v>
      </c>
      <c r="Q18" s="44">
        <f t="shared" si="8"/>
        <v>254573.17</v>
      </c>
      <c r="R18" s="44">
        <f t="shared" si="9"/>
        <v>2722897.29</v>
      </c>
      <c r="S18" s="44">
        <f t="shared" si="10"/>
        <v>951032.77</v>
      </c>
      <c r="T18" s="44">
        <f t="shared" si="11"/>
        <v>25160.19</v>
      </c>
      <c r="U18" s="44">
        <f t="shared" si="12"/>
        <v>481805.55000000005</v>
      </c>
      <c r="V18" s="44">
        <f t="shared" si="13"/>
        <v>0</v>
      </c>
      <c r="W18" s="52">
        <f t="shared" si="14"/>
        <v>12388482.67</v>
      </c>
      <c r="X18" s="44">
        <f t="shared" si="15"/>
        <v>12388482.67</v>
      </c>
      <c r="Y18" s="40"/>
      <c r="Z18" s="38">
        <v>1278976.49</v>
      </c>
      <c r="AA18" s="38">
        <v>375473.52</v>
      </c>
      <c r="AB18" s="38">
        <v>25160.19</v>
      </c>
      <c r="AC18" s="38">
        <v>64155.24</v>
      </c>
      <c r="AD18" s="38">
        <v>68786.55</v>
      </c>
      <c r="AE18" s="38">
        <v>106651.85</v>
      </c>
      <c r="AF18" s="38">
        <v>101945.88</v>
      </c>
      <c r="AG18" s="38">
        <v>2675030.7599999998</v>
      </c>
      <c r="AH18" s="38">
        <v>2722897.29</v>
      </c>
      <c r="AI18" s="38">
        <v>245800.65</v>
      </c>
      <c r="AJ18" s="38">
        <v>30148.75</v>
      </c>
      <c r="AK18" s="38">
        <v>8954.6200000000008</v>
      </c>
      <c r="AL18" s="38">
        <v>254573.17</v>
      </c>
      <c r="AM18" s="38">
        <v>1742056.25</v>
      </c>
      <c r="AN18" s="38">
        <v>275750.53999999998</v>
      </c>
      <c r="AO18" s="38">
        <v>528348.46</v>
      </c>
      <c r="AP18" s="38">
        <v>190385.63</v>
      </c>
      <c r="AQ18" s="38">
        <v>397379.33</v>
      </c>
      <c r="AR18" s="38">
        <v>106022.9</v>
      </c>
      <c r="AS18" s="38">
        <v>314747.52000000002</v>
      </c>
      <c r="AT18" s="38">
        <v>206126.43</v>
      </c>
      <c r="AU18" s="38">
        <v>430158.82</v>
      </c>
      <c r="AV18" s="38">
        <v>143996.18</v>
      </c>
      <c r="AW18" s="38">
        <v>94955.65</v>
      </c>
      <c r="AX18" s="38"/>
      <c r="AY18" s="38">
        <v>12388482.67</v>
      </c>
      <c r="AZ18" s="39">
        <v>0</v>
      </c>
    </row>
    <row r="19" spans="2:52" x14ac:dyDescent="0.15">
      <c r="B19" s="54" t="s">
        <v>259</v>
      </c>
      <c r="C19" s="55" t="s">
        <v>257</v>
      </c>
      <c r="D19" s="1" t="s">
        <v>8</v>
      </c>
      <c r="E19" s="1" t="s">
        <v>76</v>
      </c>
      <c r="F19" s="1" t="s">
        <v>235</v>
      </c>
      <c r="G19" s="1" t="s">
        <v>237</v>
      </c>
      <c r="H19" s="37" t="s">
        <v>196</v>
      </c>
      <c r="I19" s="44">
        <f t="shared" si="0"/>
        <v>849145.78999999992</v>
      </c>
      <c r="J19" s="44">
        <f t="shared" si="1"/>
        <v>94444.21</v>
      </c>
      <c r="K19" s="44">
        <f t="shared" si="2"/>
        <v>147003.57999999999</v>
      </c>
      <c r="L19" s="44">
        <f t="shared" si="3"/>
        <v>371485.28</v>
      </c>
      <c r="M19" s="44">
        <f t="shared" si="4"/>
        <v>1045232.5700000001</v>
      </c>
      <c r="N19" s="44">
        <f t="shared" si="5"/>
        <v>1471465.99</v>
      </c>
      <c r="O19" s="44">
        <f t="shared" si="6"/>
        <v>256165.14</v>
      </c>
      <c r="P19" s="44">
        <f t="shared" si="7"/>
        <v>301090.03000000003</v>
      </c>
      <c r="Q19" s="44">
        <f t="shared" si="8"/>
        <v>174844.14</v>
      </c>
      <c r="R19" s="44">
        <f t="shared" si="9"/>
        <v>21700.44</v>
      </c>
      <c r="S19" s="44">
        <f t="shared" si="10"/>
        <v>1706902.91</v>
      </c>
      <c r="T19" s="44">
        <f t="shared" si="11"/>
        <v>74706.73</v>
      </c>
      <c r="U19" s="44">
        <f t="shared" si="12"/>
        <v>1684022.4800000002</v>
      </c>
      <c r="V19" s="44">
        <f t="shared" si="13"/>
        <v>0</v>
      </c>
      <c r="W19" s="52">
        <f t="shared" si="14"/>
        <v>8198209.290000001</v>
      </c>
      <c r="X19" s="44">
        <f t="shared" si="15"/>
        <v>8198209.290000001</v>
      </c>
      <c r="Y19" s="40"/>
      <c r="Z19" s="38">
        <v>687505.44</v>
      </c>
      <c r="AA19" s="38">
        <v>161640.35</v>
      </c>
      <c r="AB19" s="38">
        <v>74706.73</v>
      </c>
      <c r="AC19" s="38">
        <v>15877.14</v>
      </c>
      <c r="AD19" s="38">
        <v>78567.070000000007</v>
      </c>
      <c r="AE19" s="38">
        <v>147003.57999999999</v>
      </c>
      <c r="AF19" s="38">
        <v>1083919.01</v>
      </c>
      <c r="AG19" s="38">
        <v>371485.28</v>
      </c>
      <c r="AH19" s="38">
        <v>21700.44</v>
      </c>
      <c r="AI19" s="38">
        <v>133101.82</v>
      </c>
      <c r="AJ19" s="38">
        <v>70446.23</v>
      </c>
      <c r="AK19" s="38">
        <v>82198.12</v>
      </c>
      <c r="AL19" s="38">
        <v>174844.14</v>
      </c>
      <c r="AM19" s="38">
        <v>168516.42</v>
      </c>
      <c r="AN19" s="38">
        <v>87648.72</v>
      </c>
      <c r="AO19" s="38">
        <v>301090.03000000003</v>
      </c>
      <c r="AP19" s="38">
        <v>280666.71999999997</v>
      </c>
      <c r="AQ19" s="38">
        <v>393125.02</v>
      </c>
      <c r="AR19" s="38">
        <v>371440.83</v>
      </c>
      <c r="AS19" s="38">
        <v>338990.68</v>
      </c>
      <c r="AT19" s="38">
        <v>587935.18999999994</v>
      </c>
      <c r="AU19" s="38">
        <v>779977.04</v>
      </c>
      <c r="AV19" s="38">
        <v>1471465.99</v>
      </c>
      <c r="AW19" s="38">
        <v>314357.3</v>
      </c>
      <c r="AX19" s="38"/>
      <c r="AY19" s="38">
        <v>8198209.29</v>
      </c>
      <c r="AZ19" s="39">
        <v>0</v>
      </c>
    </row>
    <row r="20" spans="2:52" x14ac:dyDescent="0.15">
      <c r="B20" s="54" t="s">
        <v>260</v>
      </c>
      <c r="C20" s="55" t="s">
        <v>257</v>
      </c>
      <c r="D20" s="1" t="s">
        <v>9</v>
      </c>
      <c r="E20" s="1" t="s">
        <v>77</v>
      </c>
      <c r="F20" s="1" t="s">
        <v>235</v>
      </c>
      <c r="G20" s="1" t="s">
        <v>237</v>
      </c>
      <c r="H20" s="37" t="s">
        <v>197</v>
      </c>
      <c r="I20" s="44">
        <f t="shared" si="0"/>
        <v>1789279.53</v>
      </c>
      <c r="J20" s="44">
        <f t="shared" si="1"/>
        <v>83824.75</v>
      </c>
      <c r="K20" s="44">
        <f t="shared" si="2"/>
        <v>221073.65</v>
      </c>
      <c r="L20" s="44">
        <f t="shared" si="3"/>
        <v>1722160.43</v>
      </c>
      <c r="M20" s="44">
        <f t="shared" si="4"/>
        <v>2382755.48</v>
      </c>
      <c r="N20" s="44">
        <f t="shared" si="5"/>
        <v>3746929.04</v>
      </c>
      <c r="O20" s="44">
        <f t="shared" si="6"/>
        <v>1120649.1299999999</v>
      </c>
      <c r="P20" s="44">
        <f t="shared" si="7"/>
        <v>572903.73</v>
      </c>
      <c r="Q20" s="44">
        <f t="shared" si="8"/>
        <v>294766.08000000002</v>
      </c>
      <c r="R20" s="44">
        <f t="shared" si="9"/>
        <v>2678610.7799999998</v>
      </c>
      <c r="S20" s="44">
        <f t="shared" si="10"/>
        <v>1741758.1</v>
      </c>
      <c r="T20" s="44">
        <f t="shared" si="11"/>
        <v>43186.57</v>
      </c>
      <c r="U20" s="44">
        <f t="shared" si="12"/>
        <v>1063404.52</v>
      </c>
      <c r="V20" s="44">
        <f t="shared" si="13"/>
        <v>0</v>
      </c>
      <c r="W20" s="52">
        <f t="shared" si="14"/>
        <v>17461301.789999999</v>
      </c>
      <c r="X20" s="44">
        <f t="shared" si="15"/>
        <v>17461301.789999999</v>
      </c>
      <c r="Y20" s="40"/>
      <c r="Z20" s="38">
        <v>1339031.08</v>
      </c>
      <c r="AA20" s="38">
        <v>450248.45</v>
      </c>
      <c r="AB20" s="38">
        <v>43186.57</v>
      </c>
      <c r="AC20" s="38">
        <v>17954.32</v>
      </c>
      <c r="AD20" s="38">
        <v>65870.429999999993</v>
      </c>
      <c r="AE20" s="38">
        <v>221073.65</v>
      </c>
      <c r="AF20" s="38">
        <v>213868.54</v>
      </c>
      <c r="AG20" s="38">
        <v>1722160.43</v>
      </c>
      <c r="AH20" s="38">
        <v>2678610.7799999998</v>
      </c>
      <c r="AI20" s="38">
        <v>652300.35</v>
      </c>
      <c r="AJ20" s="38">
        <v>92646.91</v>
      </c>
      <c r="AK20" s="38">
        <v>4164.71</v>
      </c>
      <c r="AL20" s="38">
        <v>294766.08000000002</v>
      </c>
      <c r="AM20" s="38">
        <v>691755.91</v>
      </c>
      <c r="AN20" s="38">
        <v>428893.22</v>
      </c>
      <c r="AO20" s="38">
        <v>572903.73</v>
      </c>
      <c r="AP20" s="38">
        <v>843293.45</v>
      </c>
      <c r="AQ20" s="38">
        <v>1017661.01</v>
      </c>
      <c r="AR20" s="38">
        <v>521801.02</v>
      </c>
      <c r="AS20" s="38">
        <v>332668.49</v>
      </c>
      <c r="AT20" s="38">
        <v>610469.43999999994</v>
      </c>
      <c r="AU20" s="38">
        <v>798620.17</v>
      </c>
      <c r="AV20" s="38">
        <v>3746929.04</v>
      </c>
      <c r="AW20" s="38">
        <v>100424.01</v>
      </c>
      <c r="AX20" s="38"/>
      <c r="AY20" s="38">
        <v>17461301.789999999</v>
      </c>
      <c r="AZ20" s="39">
        <v>0</v>
      </c>
    </row>
    <row r="21" spans="2:52" x14ac:dyDescent="0.15">
      <c r="B21" s="54" t="s">
        <v>261</v>
      </c>
      <c r="C21" s="55" t="s">
        <v>246</v>
      </c>
      <c r="D21" s="1" t="s">
        <v>10</v>
      </c>
      <c r="E21" s="1" t="s">
        <v>78</v>
      </c>
      <c r="F21" s="1" t="s">
        <v>235</v>
      </c>
      <c r="G21" s="1" t="s">
        <v>237</v>
      </c>
      <c r="H21" s="37" t="s">
        <v>198</v>
      </c>
      <c r="I21" s="44">
        <f t="shared" si="0"/>
        <v>738785.44</v>
      </c>
      <c r="J21" s="44">
        <f t="shared" si="1"/>
        <v>64364.649999999994</v>
      </c>
      <c r="K21" s="44">
        <f t="shared" si="2"/>
        <v>202431.91</v>
      </c>
      <c r="L21" s="44">
        <f t="shared" si="3"/>
        <v>525096.02</v>
      </c>
      <c r="M21" s="44">
        <f t="shared" si="4"/>
        <v>687182.78</v>
      </c>
      <c r="N21" s="44">
        <f t="shared" si="5"/>
        <v>191162.3</v>
      </c>
      <c r="O21" s="44">
        <f t="shared" si="6"/>
        <v>309906.99</v>
      </c>
      <c r="P21" s="44">
        <f t="shared" si="7"/>
        <v>449684.61</v>
      </c>
      <c r="Q21" s="44">
        <f t="shared" si="8"/>
        <v>105994.99</v>
      </c>
      <c r="R21" s="44">
        <f t="shared" si="9"/>
        <v>20222.689999999999</v>
      </c>
      <c r="S21" s="44">
        <f t="shared" si="10"/>
        <v>701987.61999999988</v>
      </c>
      <c r="T21" s="44">
        <f t="shared" si="11"/>
        <v>79933.03</v>
      </c>
      <c r="U21" s="44">
        <f t="shared" si="12"/>
        <v>289697.62</v>
      </c>
      <c r="V21" s="44">
        <f t="shared" si="13"/>
        <v>0</v>
      </c>
      <c r="W21" s="52">
        <f t="shared" si="14"/>
        <v>4366450.6499999994</v>
      </c>
      <c r="X21" s="44">
        <f t="shared" si="15"/>
        <v>4366450.6499999994</v>
      </c>
      <c r="Y21" s="40"/>
      <c r="Z21" s="38">
        <v>671305.99</v>
      </c>
      <c r="AA21" s="38">
        <v>67479.45</v>
      </c>
      <c r="AB21" s="38">
        <v>79933.03</v>
      </c>
      <c r="AC21" s="38">
        <v>29528.94</v>
      </c>
      <c r="AD21" s="38">
        <v>34835.71</v>
      </c>
      <c r="AE21" s="38">
        <v>202431.91</v>
      </c>
      <c r="AF21" s="38">
        <v>83828.66</v>
      </c>
      <c r="AG21" s="38">
        <v>525096.02</v>
      </c>
      <c r="AH21" s="38">
        <v>20222.689999999999</v>
      </c>
      <c r="AI21" s="38">
        <v>154384.6</v>
      </c>
      <c r="AJ21" s="38">
        <v>12183.88</v>
      </c>
      <c r="AK21" s="38">
        <v>3091.38</v>
      </c>
      <c r="AL21" s="38">
        <v>105994.99</v>
      </c>
      <c r="AM21" s="38">
        <v>211305.15</v>
      </c>
      <c r="AN21" s="38">
        <v>98601.84</v>
      </c>
      <c r="AO21" s="38">
        <v>449684.61</v>
      </c>
      <c r="AP21" s="38">
        <v>221320.11</v>
      </c>
      <c r="AQ21" s="38">
        <v>319163.61</v>
      </c>
      <c r="AR21" s="38">
        <v>146699.06</v>
      </c>
      <c r="AS21" s="38">
        <v>328565.65000000002</v>
      </c>
      <c r="AT21" s="38">
        <v>264780.78999999998</v>
      </c>
      <c r="AU21" s="38">
        <v>108641.18</v>
      </c>
      <c r="AV21" s="38">
        <v>191162.3</v>
      </c>
      <c r="AW21" s="38">
        <v>36209.1</v>
      </c>
      <c r="AX21" s="38"/>
      <c r="AY21" s="38">
        <v>4366450.6500000004</v>
      </c>
      <c r="AZ21" s="39">
        <v>0</v>
      </c>
    </row>
    <row r="22" spans="2:52" x14ac:dyDescent="0.15">
      <c r="B22" s="54" t="s">
        <v>262</v>
      </c>
      <c r="C22" s="55" t="s">
        <v>246</v>
      </c>
      <c r="D22" s="1" t="s">
        <v>11</v>
      </c>
      <c r="E22" s="1" t="s">
        <v>79</v>
      </c>
      <c r="F22" s="1" t="s">
        <v>235</v>
      </c>
      <c r="G22" s="1" t="s">
        <v>237</v>
      </c>
      <c r="H22" s="37" t="s">
        <v>199</v>
      </c>
      <c r="I22" s="44">
        <f t="shared" si="0"/>
        <v>205943.34</v>
      </c>
      <c r="J22" s="44">
        <f t="shared" si="1"/>
        <v>62443.020000000004</v>
      </c>
      <c r="K22" s="44">
        <f t="shared" si="2"/>
        <v>126331.45</v>
      </c>
      <c r="L22" s="44">
        <f t="shared" si="3"/>
        <v>541069.38</v>
      </c>
      <c r="M22" s="44">
        <f t="shared" si="4"/>
        <v>469649.26999999996</v>
      </c>
      <c r="N22" s="44">
        <f t="shared" si="5"/>
        <v>132986.69</v>
      </c>
      <c r="O22" s="44">
        <f t="shared" si="6"/>
        <v>525075.84</v>
      </c>
      <c r="P22" s="44">
        <f t="shared" si="7"/>
        <v>357263.67</v>
      </c>
      <c r="Q22" s="44">
        <f t="shared" si="8"/>
        <v>81629.509999999995</v>
      </c>
      <c r="R22" s="44">
        <f t="shared" si="9"/>
        <v>5327.88</v>
      </c>
      <c r="S22" s="44">
        <f t="shared" si="10"/>
        <v>356756.27999999997</v>
      </c>
      <c r="T22" s="44">
        <f t="shared" si="11"/>
        <v>96403.55</v>
      </c>
      <c r="U22" s="44">
        <f t="shared" si="12"/>
        <v>351585.95999999996</v>
      </c>
      <c r="V22" s="44">
        <f t="shared" si="13"/>
        <v>0</v>
      </c>
      <c r="W22" s="52">
        <f t="shared" si="14"/>
        <v>3312465.8399999989</v>
      </c>
      <c r="X22" s="44">
        <f t="shared" si="15"/>
        <v>3312465.8399999989</v>
      </c>
      <c r="Y22" s="40"/>
      <c r="Z22" s="38">
        <v>140919.71</v>
      </c>
      <c r="AA22" s="38">
        <v>65023.63</v>
      </c>
      <c r="AB22" s="38">
        <v>96403.55</v>
      </c>
      <c r="AC22" s="38">
        <v>32619.52</v>
      </c>
      <c r="AD22" s="38">
        <v>29823.5</v>
      </c>
      <c r="AE22" s="38">
        <v>126331.45</v>
      </c>
      <c r="AF22" s="38">
        <v>33866.19</v>
      </c>
      <c r="AG22" s="38">
        <v>541069.38</v>
      </c>
      <c r="AH22" s="38">
        <v>5327.88</v>
      </c>
      <c r="AI22" s="38">
        <v>189448.54</v>
      </c>
      <c r="AJ22" s="38">
        <v>11662.28</v>
      </c>
      <c r="AK22" s="38">
        <v>1659.05</v>
      </c>
      <c r="AL22" s="38">
        <v>81629.509999999995</v>
      </c>
      <c r="AM22" s="38">
        <v>181704.71</v>
      </c>
      <c r="AN22" s="38">
        <v>343371.13</v>
      </c>
      <c r="AO22" s="38">
        <v>357263.67</v>
      </c>
      <c r="AP22" s="38">
        <v>158559.07</v>
      </c>
      <c r="AQ22" s="38">
        <v>280162.09999999998</v>
      </c>
      <c r="AR22" s="38">
        <v>30928.1</v>
      </c>
      <c r="AS22" s="38">
        <v>294502.23</v>
      </c>
      <c r="AT22" s="38">
        <v>55506.2</v>
      </c>
      <c r="AU22" s="38">
        <v>6747.85</v>
      </c>
      <c r="AV22" s="38">
        <v>132986.69</v>
      </c>
      <c r="AW22" s="38">
        <v>114949.9</v>
      </c>
      <c r="AX22" s="38"/>
      <c r="AY22" s="38">
        <v>3312465.84</v>
      </c>
      <c r="AZ22" s="39">
        <v>0</v>
      </c>
    </row>
    <row r="23" spans="2:52" x14ac:dyDescent="0.15">
      <c r="B23" s="54" t="s">
        <v>263</v>
      </c>
      <c r="C23" s="55" t="s">
        <v>246</v>
      </c>
      <c r="D23" s="1" t="s">
        <v>12</v>
      </c>
      <c r="E23" s="1" t="s">
        <v>80</v>
      </c>
      <c r="F23" s="1" t="s">
        <v>235</v>
      </c>
      <c r="G23" s="1" t="s">
        <v>237</v>
      </c>
      <c r="H23" s="37" t="s">
        <v>200</v>
      </c>
      <c r="I23" s="44">
        <f t="shared" si="0"/>
        <v>152901.56</v>
      </c>
      <c r="J23" s="44">
        <f t="shared" si="1"/>
        <v>62566.869999999995</v>
      </c>
      <c r="K23" s="44">
        <f t="shared" si="2"/>
        <v>23840.82</v>
      </c>
      <c r="L23" s="44">
        <f t="shared" si="3"/>
        <v>100804.44</v>
      </c>
      <c r="M23" s="44">
        <f t="shared" si="4"/>
        <v>702618.06</v>
      </c>
      <c r="N23" s="44">
        <f t="shared" si="5"/>
        <v>108793.02</v>
      </c>
      <c r="O23" s="44">
        <f t="shared" si="6"/>
        <v>78774.17</v>
      </c>
      <c r="P23" s="44">
        <f t="shared" si="7"/>
        <v>121719.14</v>
      </c>
      <c r="Q23" s="44">
        <f t="shared" si="8"/>
        <v>61342.64</v>
      </c>
      <c r="R23" s="44">
        <f t="shared" si="9"/>
        <v>4973.71</v>
      </c>
      <c r="S23" s="44">
        <f t="shared" si="10"/>
        <v>653996.43000000005</v>
      </c>
      <c r="T23" s="44">
        <f t="shared" si="11"/>
        <v>196094.26</v>
      </c>
      <c r="U23" s="44">
        <f t="shared" si="12"/>
        <v>164930.98000000001</v>
      </c>
      <c r="V23" s="44">
        <f t="shared" si="13"/>
        <v>0</v>
      </c>
      <c r="W23" s="52">
        <f t="shared" si="14"/>
        <v>2433356.1</v>
      </c>
      <c r="X23" s="44">
        <f t="shared" si="15"/>
        <v>2433356.1</v>
      </c>
      <c r="Y23" s="40"/>
      <c r="Z23" s="38">
        <v>142934</v>
      </c>
      <c r="AA23" s="38">
        <v>9967.56</v>
      </c>
      <c r="AB23" s="38">
        <v>196094.26</v>
      </c>
      <c r="AC23" s="38">
        <v>20593.41</v>
      </c>
      <c r="AD23" s="38">
        <v>41973.46</v>
      </c>
      <c r="AE23" s="38">
        <v>23840.82</v>
      </c>
      <c r="AF23" s="38">
        <v>68563.22</v>
      </c>
      <c r="AG23" s="38">
        <v>100804.44</v>
      </c>
      <c r="AH23" s="38">
        <v>4973.71</v>
      </c>
      <c r="AI23" s="38">
        <v>61834.59</v>
      </c>
      <c r="AJ23" s="38">
        <v>3860.42</v>
      </c>
      <c r="AK23" s="38">
        <v>61.34</v>
      </c>
      <c r="AL23" s="38">
        <v>61342.64</v>
      </c>
      <c r="AM23" s="38">
        <v>42617.93</v>
      </c>
      <c r="AN23" s="38">
        <v>36156.239999999998</v>
      </c>
      <c r="AO23" s="38">
        <v>121719.14</v>
      </c>
      <c r="AP23" s="38">
        <v>95393.04</v>
      </c>
      <c r="AQ23" s="38">
        <v>558288.79</v>
      </c>
      <c r="AR23" s="38">
        <v>48936.23</v>
      </c>
      <c r="AS23" s="38">
        <v>435786.13</v>
      </c>
      <c r="AT23" s="38">
        <v>78580.009999999995</v>
      </c>
      <c r="AU23" s="38">
        <v>139630.29</v>
      </c>
      <c r="AV23" s="38">
        <v>108793.02</v>
      </c>
      <c r="AW23" s="38">
        <v>30611.41</v>
      </c>
      <c r="AX23" s="38"/>
      <c r="AY23" s="38">
        <v>2433356.1</v>
      </c>
      <c r="AZ23" s="39">
        <v>0</v>
      </c>
    </row>
    <row r="24" spans="2:52" x14ac:dyDescent="0.15">
      <c r="B24" s="54" t="s">
        <v>264</v>
      </c>
      <c r="C24" s="55" t="s">
        <v>246</v>
      </c>
      <c r="D24" s="1" t="s">
        <v>13</v>
      </c>
      <c r="E24" s="1" t="s">
        <v>81</v>
      </c>
      <c r="F24" s="1" t="s">
        <v>235</v>
      </c>
      <c r="G24" s="1" t="s">
        <v>237</v>
      </c>
      <c r="H24" s="37" t="s">
        <v>201</v>
      </c>
      <c r="I24" s="44">
        <f t="shared" si="0"/>
        <v>63306.23</v>
      </c>
      <c r="J24" s="44">
        <f t="shared" si="1"/>
        <v>38149.68</v>
      </c>
      <c r="K24" s="44">
        <f t="shared" si="2"/>
        <v>60729.65</v>
      </c>
      <c r="L24" s="44">
        <f t="shared" si="3"/>
        <v>295662.75</v>
      </c>
      <c r="M24" s="44">
        <f t="shared" si="4"/>
        <v>133839.72999999998</v>
      </c>
      <c r="N24" s="44">
        <f t="shared" si="5"/>
        <v>109590.69</v>
      </c>
      <c r="O24" s="44">
        <f t="shared" si="6"/>
        <v>159168.68</v>
      </c>
      <c r="P24" s="44">
        <f t="shared" si="7"/>
        <v>77521.61</v>
      </c>
      <c r="Q24" s="44">
        <f t="shared" si="8"/>
        <v>45459.32</v>
      </c>
      <c r="R24" s="44">
        <f t="shared" si="9"/>
        <v>4144.6099999999997</v>
      </c>
      <c r="S24" s="44">
        <f t="shared" si="10"/>
        <v>455461.35</v>
      </c>
      <c r="T24" s="44">
        <f t="shared" si="11"/>
        <v>238577.51</v>
      </c>
      <c r="U24" s="44">
        <f t="shared" si="12"/>
        <v>252771.47000000003</v>
      </c>
      <c r="V24" s="44">
        <f t="shared" si="13"/>
        <v>0</v>
      </c>
      <c r="W24" s="52">
        <f t="shared" si="14"/>
        <v>1934383.2799999998</v>
      </c>
      <c r="X24" s="44">
        <f t="shared" si="15"/>
        <v>1934383.2799999998</v>
      </c>
      <c r="Y24" s="40"/>
      <c r="Z24" s="38">
        <v>57881.66</v>
      </c>
      <c r="AA24" s="38">
        <v>5424.57</v>
      </c>
      <c r="AB24" s="38">
        <v>238577.51</v>
      </c>
      <c r="AC24" s="38">
        <v>23873.69</v>
      </c>
      <c r="AD24" s="38">
        <v>14275.99</v>
      </c>
      <c r="AE24" s="38">
        <v>60729.65</v>
      </c>
      <c r="AF24" s="38">
        <v>29985.200000000001</v>
      </c>
      <c r="AG24" s="38">
        <v>295662.75</v>
      </c>
      <c r="AH24" s="38">
        <v>4144.6099999999997</v>
      </c>
      <c r="AI24" s="38">
        <v>146571.21</v>
      </c>
      <c r="AJ24" s="38">
        <v>1601.81</v>
      </c>
      <c r="AK24" s="38">
        <v>324.17</v>
      </c>
      <c r="AL24" s="38">
        <v>45459.32</v>
      </c>
      <c r="AM24" s="38">
        <v>31391.91</v>
      </c>
      <c r="AN24" s="38">
        <v>127776.77</v>
      </c>
      <c r="AO24" s="38">
        <v>77521.61</v>
      </c>
      <c r="AP24" s="38">
        <v>13970.65</v>
      </c>
      <c r="AQ24" s="38">
        <v>108407.4</v>
      </c>
      <c r="AR24" s="38">
        <v>11461.68</v>
      </c>
      <c r="AS24" s="38">
        <v>283877.53000000003</v>
      </c>
      <c r="AT24" s="38">
        <v>165690.82999999999</v>
      </c>
      <c r="AU24" s="38">
        <v>5892.99</v>
      </c>
      <c r="AV24" s="38">
        <v>109590.69</v>
      </c>
      <c r="AW24" s="38">
        <v>74289.08</v>
      </c>
      <c r="AX24" s="38"/>
      <c r="AY24" s="38">
        <v>1934383.28</v>
      </c>
      <c r="AZ24" s="39">
        <v>0</v>
      </c>
    </row>
    <row r="25" spans="2:52" x14ac:dyDescent="0.15">
      <c r="B25" s="54" t="s">
        <v>265</v>
      </c>
      <c r="C25" s="55" t="s">
        <v>246</v>
      </c>
      <c r="D25" s="1" t="s">
        <v>14</v>
      </c>
      <c r="E25" s="1" t="s">
        <v>82</v>
      </c>
      <c r="F25" s="1" t="s">
        <v>235</v>
      </c>
      <c r="G25" s="1" t="s">
        <v>237</v>
      </c>
      <c r="H25" s="37" t="s">
        <v>202</v>
      </c>
      <c r="I25" s="44">
        <f t="shared" si="0"/>
        <v>278169.68</v>
      </c>
      <c r="J25" s="44">
        <f t="shared" si="1"/>
        <v>13933.46</v>
      </c>
      <c r="K25" s="44">
        <f t="shared" si="2"/>
        <v>22095.94</v>
      </c>
      <c r="L25" s="44">
        <f t="shared" si="3"/>
        <v>44526.93</v>
      </c>
      <c r="M25" s="44">
        <f t="shared" si="4"/>
        <v>480141.49</v>
      </c>
      <c r="N25" s="44">
        <f t="shared" si="5"/>
        <v>94187.36</v>
      </c>
      <c r="O25" s="44">
        <f t="shared" si="6"/>
        <v>54070.590000000004</v>
      </c>
      <c r="P25" s="44">
        <f t="shared" si="7"/>
        <v>71276.53</v>
      </c>
      <c r="Q25" s="44">
        <f t="shared" si="8"/>
        <v>58970.83</v>
      </c>
      <c r="R25" s="44">
        <f t="shared" si="9"/>
        <v>3641.91</v>
      </c>
      <c r="S25" s="44">
        <f t="shared" si="10"/>
        <v>663926.80000000005</v>
      </c>
      <c r="T25" s="44">
        <f t="shared" si="11"/>
        <v>30200.36</v>
      </c>
      <c r="U25" s="44">
        <f t="shared" si="12"/>
        <v>199145.19</v>
      </c>
      <c r="V25" s="44">
        <f t="shared" si="13"/>
        <v>0</v>
      </c>
      <c r="W25" s="52">
        <f t="shared" si="14"/>
        <v>2014287.07</v>
      </c>
      <c r="X25" s="44">
        <f t="shared" si="15"/>
        <v>2014287.07</v>
      </c>
      <c r="Y25" s="40"/>
      <c r="Z25" s="38">
        <v>169573.51</v>
      </c>
      <c r="AA25" s="38">
        <v>108596.17</v>
      </c>
      <c r="AB25" s="38">
        <v>30200.36</v>
      </c>
      <c r="AC25" s="38">
        <v>7168.14</v>
      </c>
      <c r="AD25" s="38">
        <v>6765.32</v>
      </c>
      <c r="AE25" s="38">
        <v>22095.94</v>
      </c>
      <c r="AF25" s="38">
        <v>21469.27</v>
      </c>
      <c r="AG25" s="38">
        <v>44526.93</v>
      </c>
      <c r="AH25" s="38">
        <v>3641.91</v>
      </c>
      <c r="AI25" s="38">
        <v>91701.94</v>
      </c>
      <c r="AJ25" s="38">
        <v>19870.759999999998</v>
      </c>
      <c r="AK25" s="38">
        <v>3204.14</v>
      </c>
      <c r="AL25" s="38">
        <v>58970.83</v>
      </c>
      <c r="AM25" s="38">
        <v>9154.2199999999993</v>
      </c>
      <c r="AN25" s="38">
        <v>44916.37</v>
      </c>
      <c r="AO25" s="38">
        <v>71276.53</v>
      </c>
      <c r="AP25" s="38">
        <v>96378.37</v>
      </c>
      <c r="AQ25" s="38">
        <v>273504.02</v>
      </c>
      <c r="AR25" s="38">
        <v>110259.1</v>
      </c>
      <c r="AS25" s="38">
        <v>185213.32</v>
      </c>
      <c r="AT25" s="38">
        <v>360813.19</v>
      </c>
      <c r="AU25" s="38">
        <v>117900.29</v>
      </c>
      <c r="AV25" s="38">
        <v>94187.36</v>
      </c>
      <c r="AW25" s="38">
        <v>62899.08</v>
      </c>
      <c r="AX25" s="38"/>
      <c r="AY25" s="38">
        <v>2014287.07</v>
      </c>
      <c r="AZ25" s="39">
        <v>0</v>
      </c>
    </row>
    <row r="26" spans="2:52" x14ac:dyDescent="0.15">
      <c r="B26" s="54" t="s">
        <v>266</v>
      </c>
      <c r="C26" s="55" t="s">
        <v>246</v>
      </c>
      <c r="D26" s="1" t="s">
        <v>15</v>
      </c>
      <c r="E26" s="1" t="s">
        <v>83</v>
      </c>
      <c r="F26" s="1" t="s">
        <v>235</v>
      </c>
      <c r="G26" s="1" t="s">
        <v>237</v>
      </c>
      <c r="H26" s="37" t="s">
        <v>203</v>
      </c>
      <c r="I26" s="44">
        <f t="shared" si="0"/>
        <v>638858.92999999993</v>
      </c>
      <c r="J26" s="44">
        <f t="shared" si="1"/>
        <v>53121.06</v>
      </c>
      <c r="K26" s="44">
        <f t="shared" si="2"/>
        <v>79720.740000000005</v>
      </c>
      <c r="L26" s="44">
        <f t="shared" si="3"/>
        <v>140065.29999999999</v>
      </c>
      <c r="M26" s="44">
        <f t="shared" si="4"/>
        <v>1037341.51</v>
      </c>
      <c r="N26" s="44">
        <f t="shared" si="5"/>
        <v>351793.33</v>
      </c>
      <c r="O26" s="44">
        <f t="shared" si="6"/>
        <v>169209.41</v>
      </c>
      <c r="P26" s="44">
        <f t="shared" si="7"/>
        <v>244558.09</v>
      </c>
      <c r="Q26" s="44">
        <f t="shared" si="8"/>
        <v>111886.46</v>
      </c>
      <c r="R26" s="44">
        <f t="shared" si="9"/>
        <v>7530.84</v>
      </c>
      <c r="S26" s="44">
        <f t="shared" si="10"/>
        <v>1857030.3</v>
      </c>
      <c r="T26" s="44">
        <f t="shared" si="11"/>
        <v>18815.43</v>
      </c>
      <c r="U26" s="44">
        <f t="shared" si="12"/>
        <v>377874.01999999996</v>
      </c>
      <c r="V26" s="44">
        <f t="shared" si="13"/>
        <v>0</v>
      </c>
      <c r="W26" s="52">
        <f t="shared" si="14"/>
        <v>5087805.419999999</v>
      </c>
      <c r="X26" s="44">
        <f t="shared" si="15"/>
        <v>5087805.419999999</v>
      </c>
      <c r="Y26" s="40"/>
      <c r="Z26" s="38">
        <v>490061.11</v>
      </c>
      <c r="AA26" s="38">
        <v>148797.82</v>
      </c>
      <c r="AB26" s="38">
        <v>18815.43</v>
      </c>
      <c r="AC26" s="38">
        <v>34028.19</v>
      </c>
      <c r="AD26" s="38">
        <v>19092.87</v>
      </c>
      <c r="AE26" s="38">
        <v>79720.740000000005</v>
      </c>
      <c r="AF26" s="38">
        <v>70340.679999999993</v>
      </c>
      <c r="AG26" s="38">
        <v>140065.29999999999</v>
      </c>
      <c r="AH26" s="38">
        <v>7530.84</v>
      </c>
      <c r="AI26" s="38">
        <v>164888.76999999999</v>
      </c>
      <c r="AJ26" s="38">
        <v>14749.49</v>
      </c>
      <c r="AK26" s="38">
        <v>2552.04</v>
      </c>
      <c r="AL26" s="38">
        <v>111886.46</v>
      </c>
      <c r="AM26" s="38">
        <v>54150.559999999998</v>
      </c>
      <c r="AN26" s="38">
        <v>115058.85</v>
      </c>
      <c r="AO26" s="38">
        <v>244558.09</v>
      </c>
      <c r="AP26" s="38">
        <v>327968.01</v>
      </c>
      <c r="AQ26" s="38">
        <v>414063.24</v>
      </c>
      <c r="AR26" s="38">
        <v>295310.26</v>
      </c>
      <c r="AS26" s="38">
        <v>748073.08</v>
      </c>
      <c r="AT26" s="38">
        <v>324791.2</v>
      </c>
      <c r="AU26" s="38">
        <v>784166.02</v>
      </c>
      <c r="AV26" s="38">
        <v>351793.33</v>
      </c>
      <c r="AW26" s="38">
        <v>125343.03999999999</v>
      </c>
      <c r="AX26" s="38"/>
      <c r="AY26" s="38">
        <v>5087805.42</v>
      </c>
      <c r="AZ26" s="39">
        <v>0</v>
      </c>
    </row>
    <row r="27" spans="2:52" x14ac:dyDescent="0.15">
      <c r="B27" s="54" t="s">
        <v>267</v>
      </c>
      <c r="C27" s="55" t="s">
        <v>268</v>
      </c>
      <c r="D27" s="1" t="s">
        <v>16</v>
      </c>
      <c r="E27" s="1" t="s">
        <v>84</v>
      </c>
      <c r="F27" s="1" t="s">
        <v>235</v>
      </c>
      <c r="G27" s="1" t="s">
        <v>237</v>
      </c>
      <c r="H27" s="37" t="s">
        <v>204</v>
      </c>
      <c r="I27" s="44">
        <f t="shared" si="0"/>
        <v>379245.83</v>
      </c>
      <c r="J27" s="44">
        <f t="shared" si="1"/>
        <v>160334.01999999999</v>
      </c>
      <c r="K27" s="44">
        <f t="shared" si="2"/>
        <v>199293.22</v>
      </c>
      <c r="L27" s="44">
        <f t="shared" si="3"/>
        <v>290814.40999999997</v>
      </c>
      <c r="M27" s="44">
        <f t="shared" si="4"/>
        <v>753963.24</v>
      </c>
      <c r="N27" s="44">
        <f t="shared" si="5"/>
        <v>839010.14</v>
      </c>
      <c r="O27" s="44">
        <f t="shared" si="6"/>
        <v>276967.58</v>
      </c>
      <c r="P27" s="44">
        <f t="shared" si="7"/>
        <v>409803.05</v>
      </c>
      <c r="Q27" s="44">
        <f t="shared" si="8"/>
        <v>339048.91</v>
      </c>
      <c r="R27" s="44">
        <f t="shared" si="9"/>
        <v>11713.68</v>
      </c>
      <c r="S27" s="44">
        <f t="shared" si="10"/>
        <v>602980.63</v>
      </c>
      <c r="T27" s="44">
        <f t="shared" si="11"/>
        <v>152131.45000000001</v>
      </c>
      <c r="U27" s="44">
        <f t="shared" si="12"/>
        <v>592852.03000000014</v>
      </c>
      <c r="V27" s="44">
        <f t="shared" si="13"/>
        <v>0</v>
      </c>
      <c r="W27" s="52">
        <f t="shared" si="14"/>
        <v>5008158.1900000004</v>
      </c>
      <c r="X27" s="44">
        <f t="shared" si="15"/>
        <v>5008158.1900000004</v>
      </c>
      <c r="Y27" s="40"/>
      <c r="Z27" s="38">
        <v>308737.34000000003</v>
      </c>
      <c r="AA27" s="38">
        <v>70508.490000000005</v>
      </c>
      <c r="AB27" s="38">
        <v>152131.45000000001</v>
      </c>
      <c r="AC27" s="38">
        <v>55672.09</v>
      </c>
      <c r="AD27" s="38">
        <v>104661.93</v>
      </c>
      <c r="AE27" s="38">
        <v>199293.22</v>
      </c>
      <c r="AF27" s="38">
        <v>84603.42</v>
      </c>
      <c r="AG27" s="38">
        <v>290814.40999999997</v>
      </c>
      <c r="AH27" s="38">
        <v>11713.68</v>
      </c>
      <c r="AI27" s="38">
        <v>422064.64000000001</v>
      </c>
      <c r="AJ27" s="38">
        <v>43757.36</v>
      </c>
      <c r="AK27" s="38">
        <v>380.68</v>
      </c>
      <c r="AL27" s="38">
        <v>339048.91</v>
      </c>
      <c r="AM27" s="38">
        <v>194191.95</v>
      </c>
      <c r="AN27" s="38">
        <v>82775.63</v>
      </c>
      <c r="AO27" s="38">
        <v>409803.05</v>
      </c>
      <c r="AP27" s="38">
        <v>295417.88</v>
      </c>
      <c r="AQ27" s="38">
        <v>383544.85</v>
      </c>
      <c r="AR27" s="38">
        <v>75000.509999999995</v>
      </c>
      <c r="AS27" s="38">
        <v>218726.78</v>
      </c>
      <c r="AT27" s="38">
        <v>293011.34999999998</v>
      </c>
      <c r="AU27" s="38">
        <v>91242.5</v>
      </c>
      <c r="AV27" s="38">
        <v>839010.14</v>
      </c>
      <c r="AW27" s="38">
        <v>42045.93</v>
      </c>
      <c r="AX27" s="38"/>
      <c r="AY27" s="38">
        <v>5008158.1900000004</v>
      </c>
      <c r="AZ27" s="39">
        <v>0</v>
      </c>
    </row>
    <row r="28" spans="2:52" x14ac:dyDescent="0.15">
      <c r="B28" s="54" t="s">
        <v>269</v>
      </c>
      <c r="C28" s="55" t="s">
        <v>246</v>
      </c>
      <c r="D28" s="1" t="s">
        <v>17</v>
      </c>
      <c r="E28" s="1" t="s">
        <v>85</v>
      </c>
      <c r="F28" s="1" t="s">
        <v>235</v>
      </c>
      <c r="G28" s="1" t="s">
        <v>237</v>
      </c>
      <c r="H28" s="37" t="s">
        <v>205</v>
      </c>
      <c r="I28" s="44">
        <f t="shared" si="0"/>
        <v>2273924.9699999997</v>
      </c>
      <c r="J28" s="44">
        <f t="shared" si="1"/>
        <v>237717.95</v>
      </c>
      <c r="K28" s="44">
        <f t="shared" si="2"/>
        <v>768943.75</v>
      </c>
      <c r="L28" s="44">
        <f t="shared" si="3"/>
        <v>1575487.92</v>
      </c>
      <c r="M28" s="44">
        <f t="shared" si="4"/>
        <v>1192895.1399999999</v>
      </c>
      <c r="N28" s="44">
        <f t="shared" si="5"/>
        <v>4494056.41</v>
      </c>
      <c r="O28" s="44">
        <f t="shared" si="6"/>
        <v>702519.63</v>
      </c>
      <c r="P28" s="44">
        <f t="shared" si="7"/>
        <v>473834.81</v>
      </c>
      <c r="Q28" s="44">
        <f t="shared" si="8"/>
        <v>191965.6</v>
      </c>
      <c r="R28" s="44">
        <f t="shared" si="9"/>
        <v>27931.27</v>
      </c>
      <c r="S28" s="44">
        <f t="shared" si="10"/>
        <v>2442954.13</v>
      </c>
      <c r="T28" s="44">
        <f t="shared" si="11"/>
        <v>95785.42</v>
      </c>
      <c r="U28" s="44">
        <f t="shared" si="12"/>
        <v>1229706.6499999999</v>
      </c>
      <c r="V28" s="44">
        <f t="shared" si="13"/>
        <v>0</v>
      </c>
      <c r="W28" s="52">
        <f t="shared" si="14"/>
        <v>15707723.650000002</v>
      </c>
      <c r="X28" s="44">
        <f t="shared" si="15"/>
        <v>15707723.650000002</v>
      </c>
      <c r="Y28" s="40"/>
      <c r="Z28" s="38">
        <v>1118835.18</v>
      </c>
      <c r="AA28" s="38">
        <v>1155089.79</v>
      </c>
      <c r="AB28" s="38">
        <v>95785.42</v>
      </c>
      <c r="AC28" s="38">
        <v>154523.87</v>
      </c>
      <c r="AD28" s="38">
        <v>83194.080000000002</v>
      </c>
      <c r="AE28" s="38">
        <v>768943.75</v>
      </c>
      <c r="AF28" s="38">
        <v>152153.84</v>
      </c>
      <c r="AG28" s="38">
        <v>1575487.92</v>
      </c>
      <c r="AH28" s="38">
        <v>27931.27</v>
      </c>
      <c r="AI28" s="38">
        <v>574901.56999999995</v>
      </c>
      <c r="AJ28" s="38">
        <v>231915.16</v>
      </c>
      <c r="AK28" s="38">
        <v>4498.66</v>
      </c>
      <c r="AL28" s="38">
        <v>191965.6</v>
      </c>
      <c r="AM28" s="38">
        <v>230121.08</v>
      </c>
      <c r="AN28" s="38">
        <v>472398.55</v>
      </c>
      <c r="AO28" s="38">
        <v>473834.81</v>
      </c>
      <c r="AP28" s="38">
        <v>255783.1</v>
      </c>
      <c r="AQ28" s="38">
        <v>660836.6</v>
      </c>
      <c r="AR28" s="38">
        <v>276275.44</v>
      </c>
      <c r="AS28" s="38">
        <v>232719.17</v>
      </c>
      <c r="AT28" s="38">
        <v>1845728.83</v>
      </c>
      <c r="AU28" s="38">
        <v>364506.13</v>
      </c>
      <c r="AV28" s="38">
        <v>4494056.41</v>
      </c>
      <c r="AW28" s="38">
        <v>266237.42</v>
      </c>
      <c r="AX28" s="38"/>
      <c r="AY28" s="38">
        <v>15707723.65</v>
      </c>
      <c r="AZ28" s="39">
        <v>0</v>
      </c>
    </row>
    <row r="29" spans="2:52" x14ac:dyDescent="0.15">
      <c r="B29" s="54" t="s">
        <v>270</v>
      </c>
      <c r="C29" s="55" t="s">
        <v>268</v>
      </c>
      <c r="D29" s="1" t="s">
        <v>18</v>
      </c>
      <c r="E29" s="1" t="s">
        <v>86</v>
      </c>
      <c r="F29" s="1" t="s">
        <v>235</v>
      </c>
      <c r="G29" s="1" t="s">
        <v>237</v>
      </c>
      <c r="H29" s="37" t="s">
        <v>206</v>
      </c>
      <c r="I29" s="44">
        <f t="shared" si="0"/>
        <v>2028153.79</v>
      </c>
      <c r="J29" s="44">
        <f t="shared" si="1"/>
        <v>294289.94</v>
      </c>
      <c r="K29" s="44">
        <f t="shared" si="2"/>
        <v>396239.38</v>
      </c>
      <c r="L29" s="44">
        <f t="shared" si="3"/>
        <v>936775.07</v>
      </c>
      <c r="M29" s="44">
        <f t="shared" si="4"/>
        <v>3463721.73</v>
      </c>
      <c r="N29" s="44">
        <f t="shared" si="5"/>
        <v>21486897.739999998</v>
      </c>
      <c r="O29" s="44">
        <f t="shared" si="6"/>
        <v>3024643.78</v>
      </c>
      <c r="P29" s="44">
        <f t="shared" si="7"/>
        <v>1336004.5</v>
      </c>
      <c r="Q29" s="44">
        <f t="shared" si="8"/>
        <v>676596.46</v>
      </c>
      <c r="R29" s="44">
        <f t="shared" si="9"/>
        <v>935391.08</v>
      </c>
      <c r="S29" s="44">
        <f t="shared" si="10"/>
        <v>2430664.33</v>
      </c>
      <c r="T29" s="44">
        <f t="shared" si="11"/>
        <v>456318.96</v>
      </c>
      <c r="U29" s="44">
        <f t="shared" si="12"/>
        <v>2567529.3499999996</v>
      </c>
      <c r="V29" s="44">
        <f t="shared" si="13"/>
        <v>0</v>
      </c>
      <c r="W29" s="52">
        <f t="shared" si="14"/>
        <v>40033226.109999999</v>
      </c>
      <c r="X29" s="44">
        <f t="shared" si="15"/>
        <v>40033226.109999999</v>
      </c>
      <c r="Y29" s="40"/>
      <c r="Z29" s="38">
        <v>1575471.48</v>
      </c>
      <c r="AA29" s="38">
        <v>452682.31</v>
      </c>
      <c r="AB29" s="38">
        <v>456318.96</v>
      </c>
      <c r="AC29" s="38">
        <v>131516.64000000001</v>
      </c>
      <c r="AD29" s="38">
        <v>162773.29999999999</v>
      </c>
      <c r="AE29" s="38">
        <v>396239.38</v>
      </c>
      <c r="AF29" s="38">
        <v>374352.99</v>
      </c>
      <c r="AG29" s="38">
        <v>936775.07</v>
      </c>
      <c r="AH29" s="38">
        <v>935391.08</v>
      </c>
      <c r="AI29" s="38">
        <v>1456268.43</v>
      </c>
      <c r="AJ29" s="38">
        <v>420742.07</v>
      </c>
      <c r="AK29" s="38">
        <v>18717.11</v>
      </c>
      <c r="AL29" s="38">
        <v>676596.46</v>
      </c>
      <c r="AM29" s="38">
        <v>2508400.4</v>
      </c>
      <c r="AN29" s="38">
        <v>516243.38</v>
      </c>
      <c r="AO29" s="38">
        <v>1336004.5</v>
      </c>
      <c r="AP29" s="38">
        <v>852404.32</v>
      </c>
      <c r="AQ29" s="38">
        <v>1490305.06</v>
      </c>
      <c r="AR29" s="38">
        <v>1121012.3500000001</v>
      </c>
      <c r="AS29" s="38">
        <v>257547.01</v>
      </c>
      <c r="AT29" s="38">
        <v>1744949.87</v>
      </c>
      <c r="AU29" s="38">
        <v>428167.45</v>
      </c>
      <c r="AV29" s="38">
        <v>21486897.739999998</v>
      </c>
      <c r="AW29" s="38">
        <v>297448.75</v>
      </c>
      <c r="AX29" s="38"/>
      <c r="AY29" s="38">
        <v>40033226.109999999</v>
      </c>
      <c r="AZ29" s="39">
        <v>0</v>
      </c>
    </row>
    <row r="30" spans="2:52" x14ac:dyDescent="0.15">
      <c r="B30" s="54" t="s">
        <v>271</v>
      </c>
      <c r="C30" s="55" t="s">
        <v>268</v>
      </c>
      <c r="D30" s="1" t="s">
        <v>19</v>
      </c>
      <c r="E30" s="1" t="s">
        <v>87</v>
      </c>
      <c r="F30" s="1" t="s">
        <v>235</v>
      </c>
      <c r="G30" s="1" t="s">
        <v>237</v>
      </c>
      <c r="H30" s="37" t="s">
        <v>207</v>
      </c>
      <c r="I30" s="44">
        <f t="shared" si="0"/>
        <v>471410.07</v>
      </c>
      <c r="J30" s="44">
        <f t="shared" si="1"/>
        <v>76508.02</v>
      </c>
      <c r="K30" s="44">
        <f t="shared" si="2"/>
        <v>85451.02</v>
      </c>
      <c r="L30" s="44">
        <f t="shared" si="3"/>
        <v>1229545.1399999999</v>
      </c>
      <c r="M30" s="44">
        <f t="shared" si="4"/>
        <v>778144.67999999993</v>
      </c>
      <c r="N30" s="44">
        <f t="shared" si="5"/>
        <v>2660644.9300000002</v>
      </c>
      <c r="O30" s="44">
        <f t="shared" si="6"/>
        <v>470278.75</v>
      </c>
      <c r="P30" s="44">
        <f t="shared" si="7"/>
        <v>353664.47</v>
      </c>
      <c r="Q30" s="44">
        <f t="shared" si="8"/>
        <v>270974.56</v>
      </c>
      <c r="R30" s="44">
        <f t="shared" si="9"/>
        <v>662152.30000000005</v>
      </c>
      <c r="S30" s="44">
        <f t="shared" si="10"/>
        <v>2281094.12</v>
      </c>
      <c r="T30" s="44">
        <f t="shared" si="11"/>
        <v>49611.55</v>
      </c>
      <c r="U30" s="44">
        <f t="shared" si="12"/>
        <v>747489.68</v>
      </c>
      <c r="V30" s="44">
        <f t="shared" si="13"/>
        <v>0</v>
      </c>
      <c r="W30" s="52">
        <f t="shared" si="14"/>
        <v>10136969.289999999</v>
      </c>
      <c r="X30" s="44">
        <f t="shared" si="15"/>
        <v>10136969.289999999</v>
      </c>
      <c r="Y30" s="40"/>
      <c r="Z30" s="38">
        <v>388278.32</v>
      </c>
      <c r="AA30" s="38">
        <v>83131.75</v>
      </c>
      <c r="AB30" s="38">
        <v>49611.55</v>
      </c>
      <c r="AC30" s="38">
        <v>41406.76</v>
      </c>
      <c r="AD30" s="38">
        <v>35101.26</v>
      </c>
      <c r="AE30" s="38">
        <v>85451.02</v>
      </c>
      <c r="AF30" s="38">
        <v>43579.13</v>
      </c>
      <c r="AG30" s="38">
        <v>1229545.1399999999</v>
      </c>
      <c r="AH30" s="38">
        <v>662152.30000000005</v>
      </c>
      <c r="AI30" s="38">
        <v>407693.03</v>
      </c>
      <c r="AJ30" s="38">
        <v>213231.54</v>
      </c>
      <c r="AK30" s="38">
        <v>0</v>
      </c>
      <c r="AL30" s="38">
        <v>270974.56</v>
      </c>
      <c r="AM30" s="38">
        <v>96868.63</v>
      </c>
      <c r="AN30" s="38">
        <v>373410.12</v>
      </c>
      <c r="AO30" s="38">
        <v>353664.47</v>
      </c>
      <c r="AP30" s="38">
        <v>310023.48</v>
      </c>
      <c r="AQ30" s="38">
        <v>203031.06</v>
      </c>
      <c r="AR30" s="38">
        <v>265090.14</v>
      </c>
      <c r="AS30" s="38">
        <v>1566597.68</v>
      </c>
      <c r="AT30" s="38">
        <v>547779.02</v>
      </c>
      <c r="AU30" s="38">
        <v>166717.42000000001</v>
      </c>
      <c r="AV30" s="38">
        <v>2660644.9300000002</v>
      </c>
      <c r="AW30" s="38">
        <v>82985.98</v>
      </c>
      <c r="AX30" s="38"/>
      <c r="AY30" s="38">
        <v>10136969.289999999</v>
      </c>
      <c r="AZ30" s="39">
        <v>0</v>
      </c>
    </row>
    <row r="31" spans="2:52" x14ac:dyDescent="0.15">
      <c r="B31" s="54" t="s">
        <v>272</v>
      </c>
      <c r="C31" s="55" t="s">
        <v>246</v>
      </c>
      <c r="D31" s="1" t="s">
        <v>20</v>
      </c>
      <c r="E31" s="1" t="s">
        <v>88</v>
      </c>
      <c r="F31" s="1" t="s">
        <v>235</v>
      </c>
      <c r="G31" s="1" t="s">
        <v>237</v>
      </c>
      <c r="H31" s="37" t="s">
        <v>208</v>
      </c>
      <c r="I31" s="44">
        <f t="shared" si="0"/>
        <v>321627.32</v>
      </c>
      <c r="J31" s="44">
        <f t="shared" si="1"/>
        <v>66548.350000000006</v>
      </c>
      <c r="K31" s="44">
        <f t="shared" si="2"/>
        <v>111036.92</v>
      </c>
      <c r="L31" s="44">
        <f t="shared" si="3"/>
        <v>742013.91</v>
      </c>
      <c r="M31" s="44">
        <f t="shared" si="4"/>
        <v>1135311.8899999999</v>
      </c>
      <c r="N31" s="44">
        <f t="shared" si="5"/>
        <v>830155.35</v>
      </c>
      <c r="O31" s="44">
        <f t="shared" si="6"/>
        <v>213338.28000000003</v>
      </c>
      <c r="P31" s="44">
        <f t="shared" si="7"/>
        <v>331403.39</v>
      </c>
      <c r="Q31" s="44">
        <f t="shared" si="8"/>
        <v>364187.98</v>
      </c>
      <c r="R31" s="44">
        <f t="shared" si="9"/>
        <v>8437.85</v>
      </c>
      <c r="S31" s="44">
        <f t="shared" si="10"/>
        <v>1111278.18</v>
      </c>
      <c r="T31" s="44">
        <f t="shared" si="11"/>
        <v>190698.48</v>
      </c>
      <c r="U31" s="44">
        <f t="shared" si="12"/>
        <v>865199.78</v>
      </c>
      <c r="V31" s="44">
        <f t="shared" si="13"/>
        <v>0</v>
      </c>
      <c r="W31" s="52">
        <f t="shared" si="14"/>
        <v>6291237.6800000006</v>
      </c>
      <c r="X31" s="44">
        <f t="shared" si="15"/>
        <v>6291237.6800000006</v>
      </c>
      <c r="Y31" s="40"/>
      <c r="Z31" s="38">
        <v>233137.64</v>
      </c>
      <c r="AA31" s="38">
        <v>88489.68</v>
      </c>
      <c r="AB31" s="38">
        <v>190698.48</v>
      </c>
      <c r="AC31" s="38">
        <v>16927.07</v>
      </c>
      <c r="AD31" s="38">
        <v>49621.279999999999</v>
      </c>
      <c r="AE31" s="38">
        <v>111036.92</v>
      </c>
      <c r="AF31" s="38">
        <v>81132.679999999993</v>
      </c>
      <c r="AG31" s="38">
        <v>742013.91</v>
      </c>
      <c r="AH31" s="38">
        <v>8437.85</v>
      </c>
      <c r="AI31" s="38">
        <v>572330.03</v>
      </c>
      <c r="AJ31" s="38">
        <v>98148.92</v>
      </c>
      <c r="AK31" s="38">
        <v>711.38</v>
      </c>
      <c r="AL31" s="38">
        <v>364187.98</v>
      </c>
      <c r="AM31" s="38">
        <v>95799.57</v>
      </c>
      <c r="AN31" s="38">
        <v>117538.71</v>
      </c>
      <c r="AO31" s="38">
        <v>331403.39</v>
      </c>
      <c r="AP31" s="38">
        <v>512146.71</v>
      </c>
      <c r="AQ31" s="38">
        <v>508543.49</v>
      </c>
      <c r="AR31" s="38">
        <v>114621.69</v>
      </c>
      <c r="AS31" s="38">
        <v>390874.66</v>
      </c>
      <c r="AT31" s="38">
        <v>677163.19</v>
      </c>
      <c r="AU31" s="38">
        <v>43240.33</v>
      </c>
      <c r="AV31" s="38">
        <v>830155.35</v>
      </c>
      <c r="AW31" s="38">
        <v>112876.77</v>
      </c>
      <c r="AX31" s="38"/>
      <c r="AY31" s="38">
        <v>6291237.6799999997</v>
      </c>
      <c r="AZ31" s="39">
        <v>0</v>
      </c>
    </row>
    <row r="32" spans="2:52" x14ac:dyDescent="0.15">
      <c r="B32" s="54" t="s">
        <v>273</v>
      </c>
      <c r="C32" s="55" t="s">
        <v>274</v>
      </c>
      <c r="D32" s="1" t="s">
        <v>21</v>
      </c>
      <c r="E32" s="1" t="s">
        <v>89</v>
      </c>
      <c r="F32" s="1" t="s">
        <v>235</v>
      </c>
      <c r="G32" s="1" t="s">
        <v>237</v>
      </c>
      <c r="H32" s="37" t="s">
        <v>209</v>
      </c>
      <c r="I32" s="44">
        <f t="shared" si="0"/>
        <v>1341556.2</v>
      </c>
      <c r="J32" s="44">
        <f t="shared" si="1"/>
        <v>65668.17</v>
      </c>
      <c r="K32" s="44">
        <f t="shared" si="2"/>
        <v>117220.41</v>
      </c>
      <c r="L32" s="44">
        <f t="shared" si="3"/>
        <v>162245.94</v>
      </c>
      <c r="M32" s="44">
        <f t="shared" si="4"/>
        <v>704413.07000000007</v>
      </c>
      <c r="N32" s="44">
        <f t="shared" si="5"/>
        <v>399420.82</v>
      </c>
      <c r="O32" s="44">
        <f t="shared" si="6"/>
        <v>136081.84</v>
      </c>
      <c r="P32" s="44">
        <f t="shared" si="7"/>
        <v>144429.19</v>
      </c>
      <c r="Q32" s="44">
        <f t="shared" si="8"/>
        <v>163830.35</v>
      </c>
      <c r="R32" s="44">
        <f t="shared" si="9"/>
        <v>6473.18</v>
      </c>
      <c r="S32" s="44">
        <f t="shared" si="10"/>
        <v>612428.17000000004</v>
      </c>
      <c r="T32" s="44">
        <f t="shared" si="11"/>
        <v>109323.74</v>
      </c>
      <c r="U32" s="44">
        <f t="shared" si="12"/>
        <v>683060.38</v>
      </c>
      <c r="V32" s="44">
        <f t="shared" si="13"/>
        <v>0</v>
      </c>
      <c r="W32" s="52">
        <f t="shared" si="14"/>
        <v>4646151.46</v>
      </c>
      <c r="X32" s="44">
        <f t="shared" si="15"/>
        <v>4646151.46</v>
      </c>
      <c r="Y32" s="40"/>
      <c r="Z32" s="38">
        <v>404877.37</v>
      </c>
      <c r="AA32" s="38">
        <v>936678.83</v>
      </c>
      <c r="AB32" s="38">
        <v>109323.74</v>
      </c>
      <c r="AC32" s="38">
        <v>44249.14</v>
      </c>
      <c r="AD32" s="38">
        <v>21419.03</v>
      </c>
      <c r="AE32" s="38">
        <v>117220.41</v>
      </c>
      <c r="AF32" s="38">
        <v>232836.75</v>
      </c>
      <c r="AG32" s="38">
        <v>162245.94</v>
      </c>
      <c r="AH32" s="38">
        <v>6473.18</v>
      </c>
      <c r="AI32" s="38">
        <v>124052.51</v>
      </c>
      <c r="AJ32" s="38">
        <v>10087.01</v>
      </c>
      <c r="AK32" s="38">
        <v>5395.7</v>
      </c>
      <c r="AL32" s="38">
        <v>163830.35</v>
      </c>
      <c r="AM32" s="38">
        <v>63853.19</v>
      </c>
      <c r="AN32" s="38">
        <v>72228.649999999994</v>
      </c>
      <c r="AO32" s="38">
        <v>144429.19</v>
      </c>
      <c r="AP32" s="38">
        <v>110735.57</v>
      </c>
      <c r="AQ32" s="38">
        <v>313707.56</v>
      </c>
      <c r="AR32" s="38">
        <v>279969.94</v>
      </c>
      <c r="AS32" s="38">
        <v>266435.18</v>
      </c>
      <c r="AT32" s="38">
        <v>263905.61</v>
      </c>
      <c r="AU32" s="38">
        <v>82087.38</v>
      </c>
      <c r="AV32" s="38">
        <v>399420.82</v>
      </c>
      <c r="AW32" s="38">
        <v>310688.40999999997</v>
      </c>
      <c r="AX32" s="38"/>
      <c r="AY32" s="38">
        <v>4646151.46</v>
      </c>
      <c r="AZ32" s="39">
        <v>0</v>
      </c>
    </row>
    <row r="33" spans="2:52" x14ac:dyDescent="0.15">
      <c r="B33" s="54" t="s">
        <v>275</v>
      </c>
      <c r="C33" s="55" t="s">
        <v>274</v>
      </c>
      <c r="D33" s="1" t="s">
        <v>22</v>
      </c>
      <c r="E33" s="1" t="s">
        <v>90</v>
      </c>
      <c r="F33" s="1" t="s">
        <v>235</v>
      </c>
      <c r="G33" s="1" t="s">
        <v>237</v>
      </c>
      <c r="H33" s="37" t="s">
        <v>210</v>
      </c>
      <c r="I33" s="44">
        <f t="shared" si="0"/>
        <v>1341432.23</v>
      </c>
      <c r="J33" s="44">
        <f t="shared" si="1"/>
        <v>251325.63</v>
      </c>
      <c r="K33" s="44">
        <f t="shared" si="2"/>
        <v>345679.35999999999</v>
      </c>
      <c r="L33" s="44">
        <f t="shared" si="3"/>
        <v>1978103.57</v>
      </c>
      <c r="M33" s="44">
        <f t="shared" si="4"/>
        <v>2356125.3999999994</v>
      </c>
      <c r="N33" s="44">
        <f t="shared" si="5"/>
        <v>1113742.08</v>
      </c>
      <c r="O33" s="44">
        <f t="shared" si="6"/>
        <v>1979558.71</v>
      </c>
      <c r="P33" s="44">
        <f t="shared" si="7"/>
        <v>1346638.26</v>
      </c>
      <c r="Q33" s="44">
        <f t="shared" si="8"/>
        <v>225624.43</v>
      </c>
      <c r="R33" s="44">
        <f t="shared" si="9"/>
        <v>1691771.56</v>
      </c>
      <c r="S33" s="44">
        <f t="shared" si="10"/>
        <v>1586415.71</v>
      </c>
      <c r="T33" s="44">
        <f t="shared" si="11"/>
        <v>305368.32000000001</v>
      </c>
      <c r="U33" s="44">
        <f t="shared" si="12"/>
        <v>1500955.65</v>
      </c>
      <c r="V33" s="44">
        <f t="shared" si="13"/>
        <v>0</v>
      </c>
      <c r="W33" s="52">
        <f t="shared" si="14"/>
        <v>16022740.910000002</v>
      </c>
      <c r="X33" s="44">
        <f t="shared" si="15"/>
        <v>16022740.910000002</v>
      </c>
      <c r="Y33" s="40"/>
      <c r="Z33" s="38">
        <v>1127573.3700000001</v>
      </c>
      <c r="AA33" s="38">
        <v>213858.86</v>
      </c>
      <c r="AB33" s="38">
        <v>305368.32000000001</v>
      </c>
      <c r="AC33" s="38">
        <v>106258.33</v>
      </c>
      <c r="AD33" s="38">
        <v>145067.29999999999</v>
      </c>
      <c r="AE33" s="38">
        <v>345679.35999999999</v>
      </c>
      <c r="AF33" s="38">
        <v>470191.42</v>
      </c>
      <c r="AG33" s="38">
        <v>1978103.57</v>
      </c>
      <c r="AH33" s="38">
        <v>1691771.56</v>
      </c>
      <c r="AI33" s="38">
        <v>677912.66</v>
      </c>
      <c r="AJ33" s="38">
        <v>132280.42000000001</v>
      </c>
      <c r="AK33" s="38">
        <v>25057.21</v>
      </c>
      <c r="AL33" s="38">
        <v>225624.43</v>
      </c>
      <c r="AM33" s="38">
        <v>1323077.3600000001</v>
      </c>
      <c r="AN33" s="38">
        <v>656481.35</v>
      </c>
      <c r="AO33" s="38">
        <v>1346638.26</v>
      </c>
      <c r="AP33" s="38">
        <v>881013.47</v>
      </c>
      <c r="AQ33" s="38">
        <v>1331859.8799999999</v>
      </c>
      <c r="AR33" s="38">
        <v>143252.04999999999</v>
      </c>
      <c r="AS33" s="38">
        <v>493527.49</v>
      </c>
      <c r="AT33" s="38">
        <v>896698.18</v>
      </c>
      <c r="AU33" s="38">
        <v>196190.04</v>
      </c>
      <c r="AV33" s="38">
        <v>1113742.08</v>
      </c>
      <c r="AW33" s="38">
        <v>195513.94</v>
      </c>
      <c r="AX33" s="38"/>
      <c r="AY33" s="38">
        <v>16022740.91</v>
      </c>
      <c r="AZ33" s="39">
        <v>0</v>
      </c>
    </row>
    <row r="34" spans="2:52" x14ac:dyDescent="0.15">
      <c r="B34" s="54" t="s">
        <v>276</v>
      </c>
      <c r="C34" s="55" t="s">
        <v>274</v>
      </c>
      <c r="D34" s="1" t="s">
        <v>23</v>
      </c>
      <c r="E34" s="1" t="s">
        <v>91</v>
      </c>
      <c r="F34" s="1" t="s">
        <v>235</v>
      </c>
      <c r="G34" s="1" t="s">
        <v>237</v>
      </c>
      <c r="H34" s="37" t="s">
        <v>211</v>
      </c>
      <c r="I34" s="44">
        <f t="shared" si="0"/>
        <v>1915702.21</v>
      </c>
      <c r="J34" s="44">
        <f t="shared" si="1"/>
        <v>114001.26999999999</v>
      </c>
      <c r="K34" s="44">
        <f t="shared" si="2"/>
        <v>281871.96000000002</v>
      </c>
      <c r="L34" s="44">
        <f t="shared" si="3"/>
        <v>1704403.59</v>
      </c>
      <c r="M34" s="44">
        <f t="shared" si="4"/>
        <v>2499518.91</v>
      </c>
      <c r="N34" s="44">
        <f t="shared" si="5"/>
        <v>1032121.3</v>
      </c>
      <c r="O34" s="44">
        <f t="shared" si="6"/>
        <v>2128843.62</v>
      </c>
      <c r="P34" s="44">
        <f t="shared" si="7"/>
        <v>743466.71</v>
      </c>
      <c r="Q34" s="44">
        <f t="shared" si="8"/>
        <v>299151.49</v>
      </c>
      <c r="R34" s="44">
        <f t="shared" si="9"/>
        <v>156204.87</v>
      </c>
      <c r="S34" s="44">
        <f t="shared" si="10"/>
        <v>2423173.0599999996</v>
      </c>
      <c r="T34" s="44">
        <f t="shared" si="11"/>
        <v>113745.54</v>
      </c>
      <c r="U34" s="44">
        <f t="shared" si="12"/>
        <v>934817.85999999987</v>
      </c>
      <c r="V34" s="44">
        <f t="shared" si="13"/>
        <v>0</v>
      </c>
      <c r="W34" s="52">
        <f t="shared" si="14"/>
        <v>14347022.389999997</v>
      </c>
      <c r="X34" s="44">
        <f t="shared" si="15"/>
        <v>14347022.389999997</v>
      </c>
      <c r="Y34" s="40"/>
      <c r="Z34" s="38">
        <v>1448190.14</v>
      </c>
      <c r="AA34" s="38">
        <v>467512.07</v>
      </c>
      <c r="AB34" s="38">
        <v>113745.54</v>
      </c>
      <c r="AC34" s="38">
        <v>53136.1</v>
      </c>
      <c r="AD34" s="38">
        <v>60865.17</v>
      </c>
      <c r="AE34" s="38">
        <v>281871.96000000002</v>
      </c>
      <c r="AF34" s="38">
        <v>139330.49</v>
      </c>
      <c r="AG34" s="38">
        <v>1704403.59</v>
      </c>
      <c r="AH34" s="38">
        <v>156204.87</v>
      </c>
      <c r="AI34" s="38">
        <v>418262.42</v>
      </c>
      <c r="AJ34" s="38">
        <v>126633.28</v>
      </c>
      <c r="AK34" s="38">
        <v>69881.33</v>
      </c>
      <c r="AL34" s="38">
        <v>299151.49</v>
      </c>
      <c r="AM34" s="38">
        <v>1844451.09</v>
      </c>
      <c r="AN34" s="38">
        <v>284392.53000000003</v>
      </c>
      <c r="AO34" s="38">
        <v>743466.71</v>
      </c>
      <c r="AP34" s="38">
        <v>1294010.67</v>
      </c>
      <c r="AQ34" s="38">
        <v>1034666.12</v>
      </c>
      <c r="AR34" s="38">
        <v>170842.12</v>
      </c>
      <c r="AS34" s="38">
        <v>364319.43</v>
      </c>
      <c r="AT34" s="38">
        <v>1381576.89</v>
      </c>
      <c r="AU34" s="38">
        <v>677276.74</v>
      </c>
      <c r="AV34" s="38">
        <v>1032121.3</v>
      </c>
      <c r="AW34" s="38">
        <v>180710.34</v>
      </c>
      <c r="AX34" s="38"/>
      <c r="AY34" s="38">
        <v>14347022.390000001</v>
      </c>
      <c r="AZ34" s="39">
        <v>0</v>
      </c>
    </row>
    <row r="35" spans="2:52" x14ac:dyDescent="0.15">
      <c r="B35" s="54" t="s">
        <v>277</v>
      </c>
      <c r="C35" s="55" t="s">
        <v>274</v>
      </c>
      <c r="D35" s="1" t="s">
        <v>24</v>
      </c>
      <c r="E35" s="1" t="s">
        <v>92</v>
      </c>
      <c r="F35" s="1" t="s">
        <v>235</v>
      </c>
      <c r="G35" s="1" t="s">
        <v>237</v>
      </c>
      <c r="H35" s="37" t="s">
        <v>212</v>
      </c>
      <c r="I35" s="44">
        <f t="shared" si="0"/>
        <v>236632.01</v>
      </c>
      <c r="J35" s="44">
        <f t="shared" si="1"/>
        <v>68380.289999999994</v>
      </c>
      <c r="K35" s="44">
        <f t="shared" si="2"/>
        <v>55403.23</v>
      </c>
      <c r="L35" s="44">
        <f t="shared" si="3"/>
        <v>99775.039999999994</v>
      </c>
      <c r="M35" s="44">
        <f t="shared" si="4"/>
        <v>310490.62</v>
      </c>
      <c r="N35" s="44">
        <f t="shared" si="5"/>
        <v>195908.64</v>
      </c>
      <c r="O35" s="44">
        <f t="shared" si="6"/>
        <v>59564.39</v>
      </c>
      <c r="P35" s="44">
        <f t="shared" si="7"/>
        <v>123415.3</v>
      </c>
      <c r="Q35" s="44">
        <f t="shared" si="8"/>
        <v>28699.15</v>
      </c>
      <c r="R35" s="44">
        <f t="shared" si="9"/>
        <v>8615.7099999999991</v>
      </c>
      <c r="S35" s="44">
        <f t="shared" si="10"/>
        <v>174346.22</v>
      </c>
      <c r="T35" s="44">
        <f t="shared" si="11"/>
        <v>72341.62</v>
      </c>
      <c r="U35" s="44">
        <f t="shared" si="12"/>
        <v>324058.02</v>
      </c>
      <c r="V35" s="44">
        <f t="shared" si="13"/>
        <v>0</v>
      </c>
      <c r="W35" s="52">
        <f t="shared" si="14"/>
        <v>1757630.2399999998</v>
      </c>
      <c r="X35" s="44">
        <f t="shared" si="15"/>
        <v>1757630.2399999998</v>
      </c>
      <c r="Y35" s="40"/>
      <c r="Z35" s="38">
        <v>226418.57</v>
      </c>
      <c r="AA35" s="38">
        <v>10213.44</v>
      </c>
      <c r="AB35" s="38">
        <v>72341.62</v>
      </c>
      <c r="AC35" s="38">
        <v>42661.42</v>
      </c>
      <c r="AD35" s="38">
        <v>25718.87</v>
      </c>
      <c r="AE35" s="38">
        <v>55403.23</v>
      </c>
      <c r="AF35" s="38">
        <v>52872.36</v>
      </c>
      <c r="AG35" s="38">
        <v>99775.039999999994</v>
      </c>
      <c r="AH35" s="38">
        <v>8615.7099999999991</v>
      </c>
      <c r="AI35" s="38">
        <v>135506.37</v>
      </c>
      <c r="AJ35" s="38">
        <v>53638.33</v>
      </c>
      <c r="AK35" s="38">
        <v>5877.92</v>
      </c>
      <c r="AL35" s="38">
        <v>28699.15</v>
      </c>
      <c r="AM35" s="38">
        <v>35072.22</v>
      </c>
      <c r="AN35" s="38">
        <v>24492.17</v>
      </c>
      <c r="AO35" s="38">
        <v>123415.3</v>
      </c>
      <c r="AP35" s="38">
        <v>62633.35</v>
      </c>
      <c r="AQ35" s="38">
        <v>101790.1</v>
      </c>
      <c r="AR35" s="38">
        <v>146067.17000000001</v>
      </c>
      <c r="AS35" s="38">
        <v>19157.18</v>
      </c>
      <c r="AT35" s="38">
        <v>153391.78</v>
      </c>
      <c r="AU35" s="38">
        <v>1797.26</v>
      </c>
      <c r="AV35" s="38">
        <v>195908.64</v>
      </c>
      <c r="AW35" s="38">
        <v>76163.039999999994</v>
      </c>
      <c r="AX35" s="38"/>
      <c r="AY35" s="38">
        <v>1757630.24</v>
      </c>
      <c r="AZ35" s="39">
        <v>0</v>
      </c>
    </row>
    <row r="36" spans="2:52" x14ac:dyDescent="0.15">
      <c r="B36" s="54" t="s">
        <v>278</v>
      </c>
      <c r="C36" s="55" t="s">
        <v>246</v>
      </c>
      <c r="D36" s="1" t="s">
        <v>25</v>
      </c>
      <c r="E36" s="1" t="s">
        <v>93</v>
      </c>
      <c r="F36" s="1" t="s">
        <v>235</v>
      </c>
      <c r="G36" s="1" t="s">
        <v>237</v>
      </c>
      <c r="H36" s="37" t="s">
        <v>213</v>
      </c>
      <c r="I36" s="44">
        <f t="shared" si="0"/>
        <v>210635.59999999998</v>
      </c>
      <c r="J36" s="44">
        <f t="shared" si="1"/>
        <v>47255.64</v>
      </c>
      <c r="K36" s="44">
        <f t="shared" si="2"/>
        <v>32603.41</v>
      </c>
      <c r="L36" s="44">
        <f t="shared" si="3"/>
        <v>312983.05</v>
      </c>
      <c r="M36" s="44">
        <f t="shared" si="4"/>
        <v>301326.17</v>
      </c>
      <c r="N36" s="44">
        <f t="shared" si="5"/>
        <v>11605.03</v>
      </c>
      <c r="O36" s="44">
        <f t="shared" si="6"/>
        <v>834814.1100000001</v>
      </c>
      <c r="P36" s="44">
        <f t="shared" si="7"/>
        <v>92263.41</v>
      </c>
      <c r="Q36" s="44">
        <f t="shared" si="8"/>
        <v>47500.44</v>
      </c>
      <c r="R36" s="44">
        <f t="shared" si="9"/>
        <v>775542.38</v>
      </c>
      <c r="S36" s="44">
        <f t="shared" si="10"/>
        <v>35361.429999999993</v>
      </c>
      <c r="T36" s="44">
        <f t="shared" si="11"/>
        <v>70982.53</v>
      </c>
      <c r="U36" s="44">
        <f t="shared" si="12"/>
        <v>94614.62</v>
      </c>
      <c r="V36" s="44">
        <f t="shared" si="13"/>
        <v>0</v>
      </c>
      <c r="W36" s="52">
        <f t="shared" si="14"/>
        <v>2867487.82</v>
      </c>
      <c r="X36" s="44">
        <f t="shared" si="15"/>
        <v>2867487.82</v>
      </c>
      <c r="Y36" s="40"/>
      <c r="Z36" s="38">
        <v>147472.49</v>
      </c>
      <c r="AA36" s="38">
        <v>63163.11</v>
      </c>
      <c r="AB36" s="38">
        <v>70982.53</v>
      </c>
      <c r="AC36" s="38">
        <v>29831.360000000001</v>
      </c>
      <c r="AD36" s="38">
        <v>17424.28</v>
      </c>
      <c r="AE36" s="38">
        <v>32603.41</v>
      </c>
      <c r="AF36" s="38">
        <v>12184.44</v>
      </c>
      <c r="AG36" s="38">
        <v>312983.05</v>
      </c>
      <c r="AH36" s="38">
        <v>775542.38</v>
      </c>
      <c r="AI36" s="38">
        <v>40315.97</v>
      </c>
      <c r="AJ36" s="38">
        <v>20237.89</v>
      </c>
      <c r="AK36" s="38">
        <v>1522.11</v>
      </c>
      <c r="AL36" s="38">
        <v>47500.44</v>
      </c>
      <c r="AM36" s="38">
        <v>813579.18</v>
      </c>
      <c r="AN36" s="38">
        <v>21234.93</v>
      </c>
      <c r="AO36" s="38">
        <v>92263.41</v>
      </c>
      <c r="AP36" s="38">
        <v>205257.55</v>
      </c>
      <c r="AQ36" s="38">
        <v>81511.73</v>
      </c>
      <c r="AR36" s="38">
        <v>14556.89</v>
      </c>
      <c r="AS36" s="38">
        <v>11092.08</v>
      </c>
      <c r="AT36" s="38">
        <v>21721.26</v>
      </c>
      <c r="AU36" s="38">
        <v>2548.09</v>
      </c>
      <c r="AV36" s="38">
        <v>11605.03</v>
      </c>
      <c r="AW36" s="38">
        <v>20354.21</v>
      </c>
      <c r="AX36" s="38"/>
      <c r="AY36" s="38">
        <v>2867487.82</v>
      </c>
      <c r="AZ36" s="39">
        <v>0</v>
      </c>
    </row>
    <row r="37" spans="2:52" x14ac:dyDescent="0.15">
      <c r="B37" s="54" t="s">
        <v>279</v>
      </c>
      <c r="C37" s="55" t="s">
        <v>246</v>
      </c>
      <c r="D37" s="1" t="s">
        <v>26</v>
      </c>
      <c r="E37" s="1" t="s">
        <v>94</v>
      </c>
      <c r="F37" s="1" t="s">
        <v>235</v>
      </c>
      <c r="G37" s="1" t="s">
        <v>237</v>
      </c>
      <c r="H37" s="37" t="s">
        <v>214</v>
      </c>
      <c r="I37" s="44">
        <f t="shared" si="0"/>
        <v>150795.28</v>
      </c>
      <c r="J37" s="44">
        <f t="shared" si="1"/>
        <v>21291.02</v>
      </c>
      <c r="K37" s="44">
        <f t="shared" si="2"/>
        <v>81180.11</v>
      </c>
      <c r="L37" s="44">
        <f t="shared" si="3"/>
        <v>2597.91</v>
      </c>
      <c r="M37" s="44">
        <f t="shared" si="4"/>
        <v>26843.53</v>
      </c>
      <c r="N37" s="44">
        <f t="shared" si="5"/>
        <v>15063.22</v>
      </c>
      <c r="O37" s="44">
        <f t="shared" si="6"/>
        <v>17463.39</v>
      </c>
      <c r="P37" s="44">
        <f t="shared" si="7"/>
        <v>36264.370000000003</v>
      </c>
      <c r="Q37" s="44">
        <f t="shared" si="8"/>
        <v>10660.12</v>
      </c>
      <c r="R37" s="44">
        <f t="shared" si="9"/>
        <v>2529.62</v>
      </c>
      <c r="S37" s="44">
        <f t="shared" si="10"/>
        <v>268470.66000000003</v>
      </c>
      <c r="T37" s="44">
        <f t="shared" si="11"/>
        <v>18231.740000000002</v>
      </c>
      <c r="U37" s="44">
        <f t="shared" si="12"/>
        <v>37263.129999999997</v>
      </c>
      <c r="V37" s="44">
        <f t="shared" si="13"/>
        <v>0</v>
      </c>
      <c r="W37" s="52">
        <f t="shared" si="14"/>
        <v>688654.1</v>
      </c>
      <c r="X37" s="44">
        <f t="shared" si="15"/>
        <v>688654.1</v>
      </c>
      <c r="Y37" s="40"/>
      <c r="Z37" s="38">
        <v>124099.14</v>
      </c>
      <c r="AA37" s="38">
        <v>26696.14</v>
      </c>
      <c r="AB37" s="38">
        <v>18231.740000000002</v>
      </c>
      <c r="AC37" s="38">
        <v>19319.02</v>
      </c>
      <c r="AD37" s="38">
        <v>1972</v>
      </c>
      <c r="AE37" s="38">
        <v>81180.11</v>
      </c>
      <c r="AF37" s="38">
        <v>8111.55</v>
      </c>
      <c r="AG37" s="38">
        <v>2597.91</v>
      </c>
      <c r="AH37" s="38">
        <v>2529.62</v>
      </c>
      <c r="AI37" s="38">
        <v>20075.490000000002</v>
      </c>
      <c r="AJ37" s="38">
        <v>1641</v>
      </c>
      <c r="AK37" s="38">
        <v>4925.28</v>
      </c>
      <c r="AL37" s="38">
        <v>10660.12</v>
      </c>
      <c r="AM37" s="38">
        <v>15415.36</v>
      </c>
      <c r="AN37" s="38">
        <v>2048.0300000000002</v>
      </c>
      <c r="AO37" s="38">
        <v>36264.370000000003</v>
      </c>
      <c r="AP37" s="38">
        <v>4285.71</v>
      </c>
      <c r="AQ37" s="38">
        <v>18026.919999999998</v>
      </c>
      <c r="AR37" s="38">
        <v>4530.8999999999996</v>
      </c>
      <c r="AS37" s="38">
        <v>169220.09</v>
      </c>
      <c r="AT37" s="38">
        <v>74139.8</v>
      </c>
      <c r="AU37" s="38">
        <v>25110.77</v>
      </c>
      <c r="AV37" s="38">
        <v>15063.22</v>
      </c>
      <c r="AW37" s="38">
        <v>2509.81</v>
      </c>
      <c r="AX37" s="38"/>
      <c r="AY37" s="38">
        <v>688654.1</v>
      </c>
      <c r="AZ37" s="39">
        <v>0</v>
      </c>
    </row>
    <row r="38" spans="2:52" x14ac:dyDescent="0.15">
      <c r="B38" s="54" t="s">
        <v>280</v>
      </c>
      <c r="C38" s="55" t="s">
        <v>246</v>
      </c>
      <c r="D38" s="1" t="s">
        <v>27</v>
      </c>
      <c r="E38" s="1" t="s">
        <v>95</v>
      </c>
      <c r="F38" s="1" t="s">
        <v>235</v>
      </c>
      <c r="G38" s="1" t="s">
        <v>237</v>
      </c>
      <c r="H38" s="37" t="s">
        <v>215</v>
      </c>
      <c r="I38" s="44">
        <f t="shared" si="0"/>
        <v>87013.82</v>
      </c>
      <c r="J38" s="44">
        <f t="shared" si="1"/>
        <v>39138.67</v>
      </c>
      <c r="K38" s="44">
        <f t="shared" si="2"/>
        <v>28518.69</v>
      </c>
      <c r="L38" s="44">
        <f t="shared" si="3"/>
        <v>31254.04</v>
      </c>
      <c r="M38" s="44">
        <f t="shared" si="4"/>
        <v>121558.83</v>
      </c>
      <c r="N38" s="44">
        <f t="shared" si="5"/>
        <v>74122.210000000006</v>
      </c>
      <c r="O38" s="44">
        <f t="shared" si="6"/>
        <v>172084.75</v>
      </c>
      <c r="P38" s="44">
        <f t="shared" si="7"/>
        <v>33559.300000000003</v>
      </c>
      <c r="Q38" s="44">
        <f t="shared" si="8"/>
        <v>36452.31</v>
      </c>
      <c r="R38" s="44">
        <f t="shared" si="9"/>
        <v>2957.54</v>
      </c>
      <c r="S38" s="44">
        <f t="shared" si="10"/>
        <v>277686.83</v>
      </c>
      <c r="T38" s="44">
        <f t="shared" si="11"/>
        <v>31696.04</v>
      </c>
      <c r="U38" s="44">
        <f t="shared" si="12"/>
        <v>42775.6</v>
      </c>
      <c r="V38" s="44">
        <f t="shared" si="13"/>
        <v>0</v>
      </c>
      <c r="W38" s="52">
        <f t="shared" si="14"/>
        <v>978818.63000000024</v>
      </c>
      <c r="X38" s="44">
        <f t="shared" si="15"/>
        <v>978818.63000000024</v>
      </c>
      <c r="Y38" s="40"/>
      <c r="Z38" s="38">
        <v>73322.63</v>
      </c>
      <c r="AA38" s="38">
        <v>13691.19</v>
      </c>
      <c r="AB38" s="38">
        <v>31696.04</v>
      </c>
      <c r="AC38" s="38">
        <v>31462.36</v>
      </c>
      <c r="AD38" s="38">
        <v>7676.31</v>
      </c>
      <c r="AE38" s="38">
        <v>28518.69</v>
      </c>
      <c r="AF38" s="38">
        <v>9556.06</v>
      </c>
      <c r="AG38" s="38">
        <v>31254.04</v>
      </c>
      <c r="AH38" s="38">
        <v>2957.54</v>
      </c>
      <c r="AI38" s="38">
        <v>23346.240000000002</v>
      </c>
      <c r="AJ38" s="38">
        <v>6484.97</v>
      </c>
      <c r="AK38" s="38">
        <v>837.34</v>
      </c>
      <c r="AL38" s="38">
        <v>36452.31</v>
      </c>
      <c r="AM38" s="38">
        <v>157028.98000000001</v>
      </c>
      <c r="AN38" s="38">
        <v>15055.77</v>
      </c>
      <c r="AO38" s="38">
        <v>33559.300000000003</v>
      </c>
      <c r="AP38" s="38">
        <v>46768.7</v>
      </c>
      <c r="AQ38" s="38">
        <v>56360.05</v>
      </c>
      <c r="AR38" s="38">
        <v>18430.080000000002</v>
      </c>
      <c r="AS38" s="38">
        <v>120791.44</v>
      </c>
      <c r="AT38" s="38">
        <v>30605.08</v>
      </c>
      <c r="AU38" s="38">
        <v>126290.31</v>
      </c>
      <c r="AV38" s="38">
        <v>74122.210000000006</v>
      </c>
      <c r="AW38" s="38">
        <v>2550.9899999999998</v>
      </c>
      <c r="AX38" s="38"/>
      <c r="AY38" s="38">
        <v>978818.63</v>
      </c>
      <c r="AZ38" s="39">
        <v>0</v>
      </c>
    </row>
    <row r="39" spans="2:52" x14ac:dyDescent="0.15">
      <c r="B39" s="54" t="s">
        <v>281</v>
      </c>
      <c r="C39" s="55" t="s">
        <v>246</v>
      </c>
      <c r="D39" s="1" t="s">
        <v>96</v>
      </c>
      <c r="E39" s="1" t="s">
        <v>97</v>
      </c>
      <c r="F39" s="1" t="s">
        <v>235</v>
      </c>
      <c r="G39" s="1" t="s">
        <v>237</v>
      </c>
      <c r="H39" s="37" t="s">
        <v>216</v>
      </c>
      <c r="I39" s="44">
        <f t="shared" si="0"/>
        <v>618475.82999999996</v>
      </c>
      <c r="J39" s="44">
        <f t="shared" si="1"/>
        <v>86948.22</v>
      </c>
      <c r="K39" s="44">
        <f t="shared" si="2"/>
        <v>78325.539999999994</v>
      </c>
      <c r="L39" s="44">
        <f t="shared" si="3"/>
        <v>1148749.18</v>
      </c>
      <c r="M39" s="44">
        <f t="shared" si="4"/>
        <v>525284.13</v>
      </c>
      <c r="N39" s="44">
        <f t="shared" si="5"/>
        <v>930061.34</v>
      </c>
      <c r="O39" s="44">
        <f t="shared" si="6"/>
        <v>1113524.21</v>
      </c>
      <c r="P39" s="44">
        <f t="shared" si="7"/>
        <v>193653.6</v>
      </c>
      <c r="Q39" s="44">
        <f t="shared" si="8"/>
        <v>205639.01</v>
      </c>
      <c r="R39" s="44">
        <f t="shared" si="9"/>
        <v>1357733.77</v>
      </c>
      <c r="S39" s="44">
        <f t="shared" si="10"/>
        <v>544398.93999999994</v>
      </c>
      <c r="T39" s="44">
        <f t="shared" si="11"/>
        <v>279427.01</v>
      </c>
      <c r="U39" s="44">
        <f t="shared" si="12"/>
        <v>545819.52</v>
      </c>
      <c r="V39" s="44">
        <f t="shared" si="13"/>
        <v>0</v>
      </c>
      <c r="W39" s="52">
        <f t="shared" si="14"/>
        <v>7628040.299999997</v>
      </c>
      <c r="X39" s="44">
        <f t="shared" si="15"/>
        <v>7628040.299999997</v>
      </c>
      <c r="Y39" s="40"/>
      <c r="Z39" s="38">
        <v>444465.61</v>
      </c>
      <c r="AA39" s="38">
        <v>174010.22</v>
      </c>
      <c r="AB39" s="38">
        <v>279427.01</v>
      </c>
      <c r="AC39" s="38">
        <v>63233.98</v>
      </c>
      <c r="AD39" s="38">
        <v>23714.240000000002</v>
      </c>
      <c r="AE39" s="38">
        <v>78325.539999999994</v>
      </c>
      <c r="AF39" s="38">
        <v>151706.67000000001</v>
      </c>
      <c r="AG39" s="38">
        <v>1148749.18</v>
      </c>
      <c r="AH39" s="38">
        <v>1357733.77</v>
      </c>
      <c r="AI39" s="38">
        <v>268978.12</v>
      </c>
      <c r="AJ39" s="38">
        <v>84718.1</v>
      </c>
      <c r="AK39" s="38">
        <v>249.62</v>
      </c>
      <c r="AL39" s="38">
        <v>205639.01</v>
      </c>
      <c r="AM39" s="38">
        <v>1048436.83</v>
      </c>
      <c r="AN39" s="38">
        <v>65087.38</v>
      </c>
      <c r="AO39" s="38">
        <v>193653.6</v>
      </c>
      <c r="AP39" s="38">
        <v>211952.95</v>
      </c>
      <c r="AQ39" s="38">
        <v>206952.5</v>
      </c>
      <c r="AR39" s="38">
        <v>106378.68</v>
      </c>
      <c r="AS39" s="38">
        <v>327691.42</v>
      </c>
      <c r="AT39" s="38">
        <v>164981.56</v>
      </c>
      <c r="AU39" s="38">
        <v>51725.96</v>
      </c>
      <c r="AV39" s="38">
        <v>930061.34</v>
      </c>
      <c r="AW39" s="38">
        <v>40167.01</v>
      </c>
      <c r="AX39" s="38"/>
      <c r="AY39" s="38">
        <v>7628040.2999999998</v>
      </c>
      <c r="AZ39" s="39">
        <v>0</v>
      </c>
    </row>
    <row r="40" spans="2:52" x14ac:dyDescent="0.15">
      <c r="B40" s="54" t="s">
        <v>282</v>
      </c>
      <c r="C40" s="55" t="s">
        <v>246</v>
      </c>
      <c r="D40" s="1" t="s">
        <v>98</v>
      </c>
      <c r="E40" s="1" t="s">
        <v>99</v>
      </c>
      <c r="F40" s="1" t="s">
        <v>235</v>
      </c>
      <c r="G40" s="1" t="s">
        <v>237</v>
      </c>
      <c r="H40" s="37" t="s">
        <v>217</v>
      </c>
      <c r="I40" s="44">
        <f t="shared" si="0"/>
        <v>623653.06000000006</v>
      </c>
      <c r="J40" s="44">
        <f t="shared" si="1"/>
        <v>147563.07</v>
      </c>
      <c r="K40" s="44">
        <f t="shared" si="2"/>
        <v>98088.92</v>
      </c>
      <c r="L40" s="44">
        <f t="shared" si="3"/>
        <v>378870.79</v>
      </c>
      <c r="M40" s="44">
        <f t="shared" si="4"/>
        <v>1246849.6500000001</v>
      </c>
      <c r="N40" s="44">
        <f t="shared" si="5"/>
        <v>2116266.41</v>
      </c>
      <c r="O40" s="44">
        <f t="shared" si="6"/>
        <v>1650675.72</v>
      </c>
      <c r="P40" s="44">
        <f t="shared" si="7"/>
        <v>284132.90000000002</v>
      </c>
      <c r="Q40" s="44">
        <f t="shared" si="8"/>
        <v>115361.63</v>
      </c>
      <c r="R40" s="44">
        <f t="shared" si="9"/>
        <v>13665.54</v>
      </c>
      <c r="S40" s="44">
        <f t="shared" si="10"/>
        <v>874057.46</v>
      </c>
      <c r="T40" s="44">
        <f t="shared" si="11"/>
        <v>98293.87</v>
      </c>
      <c r="U40" s="44">
        <f t="shared" si="12"/>
        <v>695330.5199999999</v>
      </c>
      <c r="V40" s="44">
        <f t="shared" si="13"/>
        <v>0</v>
      </c>
      <c r="W40" s="52">
        <f t="shared" si="14"/>
        <v>8342809.54</v>
      </c>
      <c r="X40" s="44">
        <f t="shared" si="15"/>
        <v>8342809.54</v>
      </c>
      <c r="Y40" s="40"/>
      <c r="Z40" s="38">
        <v>566821.06000000006</v>
      </c>
      <c r="AA40" s="38">
        <v>56832</v>
      </c>
      <c r="AB40" s="38">
        <v>98293.87</v>
      </c>
      <c r="AC40" s="38">
        <v>104566.43</v>
      </c>
      <c r="AD40" s="38">
        <v>42996.639999999999</v>
      </c>
      <c r="AE40" s="38">
        <v>98088.92</v>
      </c>
      <c r="AF40" s="38">
        <v>113910.95</v>
      </c>
      <c r="AG40" s="38">
        <v>378870.79</v>
      </c>
      <c r="AH40" s="38">
        <v>13665.54</v>
      </c>
      <c r="AI40" s="38">
        <v>429323.8</v>
      </c>
      <c r="AJ40" s="38">
        <v>104032.68</v>
      </c>
      <c r="AK40" s="38">
        <v>1475.22</v>
      </c>
      <c r="AL40" s="38">
        <v>115361.63</v>
      </c>
      <c r="AM40" s="38">
        <v>1323444.06</v>
      </c>
      <c r="AN40" s="38">
        <v>327231.65999999997</v>
      </c>
      <c r="AO40" s="38">
        <v>284132.90000000002</v>
      </c>
      <c r="AP40" s="38">
        <v>339955.56</v>
      </c>
      <c r="AQ40" s="38">
        <v>846093.31</v>
      </c>
      <c r="AR40" s="38">
        <v>60800.78</v>
      </c>
      <c r="AS40" s="38">
        <v>401573.73</v>
      </c>
      <c r="AT40" s="38">
        <v>199435.03</v>
      </c>
      <c r="AU40" s="38">
        <v>273048.7</v>
      </c>
      <c r="AV40" s="38">
        <v>2116266.41</v>
      </c>
      <c r="AW40" s="38">
        <v>46587.87</v>
      </c>
      <c r="AX40" s="38"/>
      <c r="AY40" s="38">
        <v>8342809.54</v>
      </c>
      <c r="AZ40" s="39">
        <v>0</v>
      </c>
    </row>
    <row r="41" spans="2:52" x14ac:dyDescent="0.15">
      <c r="B41" s="54" t="s">
        <v>283</v>
      </c>
      <c r="C41" s="55" t="s">
        <v>246</v>
      </c>
      <c r="D41" s="1" t="s">
        <v>100</v>
      </c>
      <c r="E41" s="1" t="s">
        <v>101</v>
      </c>
      <c r="F41" s="1" t="s">
        <v>235</v>
      </c>
      <c r="G41" s="1" t="s">
        <v>237</v>
      </c>
      <c r="H41" s="37" t="s">
        <v>218</v>
      </c>
      <c r="I41" s="44">
        <f t="shared" si="0"/>
        <v>292059.65000000002</v>
      </c>
      <c r="J41" s="44">
        <f t="shared" si="1"/>
        <v>50774.399999999994</v>
      </c>
      <c r="K41" s="44">
        <f t="shared" si="2"/>
        <v>93349.22</v>
      </c>
      <c r="L41" s="44">
        <f t="shared" si="3"/>
        <v>1483602.89</v>
      </c>
      <c r="M41" s="44">
        <f t="shared" si="4"/>
        <v>225438.87</v>
      </c>
      <c r="N41" s="44">
        <f t="shared" si="5"/>
        <v>845216.37</v>
      </c>
      <c r="O41" s="44">
        <f t="shared" si="6"/>
        <v>635735.65999999992</v>
      </c>
      <c r="P41" s="44">
        <f t="shared" si="7"/>
        <v>158202.46</v>
      </c>
      <c r="Q41" s="44">
        <f t="shared" si="8"/>
        <v>173528.08</v>
      </c>
      <c r="R41" s="44">
        <f t="shared" si="9"/>
        <v>1587628.93</v>
      </c>
      <c r="S41" s="44">
        <f t="shared" si="10"/>
        <v>159503.83000000002</v>
      </c>
      <c r="T41" s="44">
        <f t="shared" si="11"/>
        <v>68750.320000000007</v>
      </c>
      <c r="U41" s="44">
        <f t="shared" si="12"/>
        <v>312229.91000000003</v>
      </c>
      <c r="V41" s="44">
        <f t="shared" si="13"/>
        <v>0</v>
      </c>
      <c r="W41" s="52">
        <f t="shared" si="14"/>
        <v>6086020.5899999999</v>
      </c>
      <c r="X41" s="44">
        <f t="shared" si="15"/>
        <v>6086020.5899999999</v>
      </c>
      <c r="Y41" s="40"/>
      <c r="Z41" s="38">
        <v>248297.31</v>
      </c>
      <c r="AA41" s="38">
        <v>43762.34</v>
      </c>
      <c r="AB41" s="38">
        <v>68750.320000000007</v>
      </c>
      <c r="AC41" s="38">
        <v>46364.13</v>
      </c>
      <c r="AD41" s="38">
        <v>4410.2700000000004</v>
      </c>
      <c r="AE41" s="38">
        <v>93349.22</v>
      </c>
      <c r="AF41" s="38">
        <v>32446.71</v>
      </c>
      <c r="AG41" s="38">
        <v>1483602.89</v>
      </c>
      <c r="AH41" s="38">
        <v>1587628.93</v>
      </c>
      <c r="AI41" s="38">
        <v>87245.08</v>
      </c>
      <c r="AJ41" s="38">
        <v>182674.78</v>
      </c>
      <c r="AK41" s="38">
        <v>851.69</v>
      </c>
      <c r="AL41" s="38">
        <v>173528.08</v>
      </c>
      <c r="AM41" s="38">
        <v>550610.19999999995</v>
      </c>
      <c r="AN41" s="38">
        <v>85125.46</v>
      </c>
      <c r="AO41" s="38">
        <v>158202.46</v>
      </c>
      <c r="AP41" s="38">
        <v>80900</v>
      </c>
      <c r="AQ41" s="38">
        <v>141242.51</v>
      </c>
      <c r="AR41" s="38">
        <v>3296.36</v>
      </c>
      <c r="AS41" s="38">
        <v>105396.35</v>
      </c>
      <c r="AT41" s="38">
        <v>52980.55</v>
      </c>
      <c r="AU41" s="38">
        <v>1126.93</v>
      </c>
      <c r="AV41" s="38">
        <v>845216.37</v>
      </c>
      <c r="AW41" s="38">
        <v>9011.65</v>
      </c>
      <c r="AX41" s="38"/>
      <c r="AY41" s="38">
        <v>6086020.5899999999</v>
      </c>
      <c r="AZ41" s="39">
        <v>0</v>
      </c>
    </row>
    <row r="42" spans="2:52" x14ac:dyDescent="0.15">
      <c r="B42" s="54" t="s">
        <v>284</v>
      </c>
      <c r="C42" s="55" t="s">
        <v>246</v>
      </c>
      <c r="D42" s="1" t="s">
        <v>102</v>
      </c>
      <c r="E42" s="1" t="s">
        <v>103</v>
      </c>
      <c r="F42" s="1" t="s">
        <v>235</v>
      </c>
      <c r="G42" s="1" t="s">
        <v>237</v>
      </c>
      <c r="H42" s="37" t="s">
        <v>219</v>
      </c>
      <c r="I42" s="44">
        <f t="shared" si="0"/>
        <v>173138.81</v>
      </c>
      <c r="J42" s="44">
        <f t="shared" si="1"/>
        <v>57434.16</v>
      </c>
      <c r="K42" s="44">
        <f t="shared" si="2"/>
        <v>97213.69</v>
      </c>
      <c r="L42" s="44">
        <f t="shared" si="3"/>
        <v>540780.88</v>
      </c>
      <c r="M42" s="44">
        <f t="shared" si="4"/>
        <v>121311.99</v>
      </c>
      <c r="N42" s="44">
        <f t="shared" si="5"/>
        <v>19438.84</v>
      </c>
      <c r="O42" s="44">
        <f t="shared" si="6"/>
        <v>34607.769999999997</v>
      </c>
      <c r="P42" s="44">
        <f t="shared" si="7"/>
        <v>58058.19</v>
      </c>
      <c r="Q42" s="44">
        <f t="shared" si="8"/>
        <v>18782.939999999999</v>
      </c>
      <c r="R42" s="44">
        <f t="shared" si="9"/>
        <v>1852.18</v>
      </c>
      <c r="S42" s="44">
        <f t="shared" si="10"/>
        <v>439781.23</v>
      </c>
      <c r="T42" s="44">
        <f t="shared" si="11"/>
        <v>33666.47</v>
      </c>
      <c r="U42" s="44">
        <f t="shared" si="12"/>
        <v>84263.84</v>
      </c>
      <c r="V42" s="44">
        <f t="shared" si="13"/>
        <v>0</v>
      </c>
      <c r="W42" s="52">
        <f t="shared" si="14"/>
        <v>1680330.99</v>
      </c>
      <c r="X42" s="44">
        <f t="shared" si="15"/>
        <v>1680330.99</v>
      </c>
      <c r="Y42" s="40"/>
      <c r="Z42" s="38">
        <v>144782.45000000001</v>
      </c>
      <c r="AA42" s="38">
        <v>28356.36</v>
      </c>
      <c r="AB42" s="38">
        <v>33666.47</v>
      </c>
      <c r="AC42" s="38">
        <v>33522.11</v>
      </c>
      <c r="AD42" s="38">
        <v>23912.05</v>
      </c>
      <c r="AE42" s="38">
        <v>97213.69</v>
      </c>
      <c r="AF42" s="38">
        <v>11823.33</v>
      </c>
      <c r="AG42" s="38">
        <v>540780.88</v>
      </c>
      <c r="AH42" s="38">
        <v>1852.18</v>
      </c>
      <c r="AI42" s="38">
        <v>54377.64</v>
      </c>
      <c r="AJ42" s="38">
        <v>11005.48</v>
      </c>
      <c r="AK42" s="38">
        <v>366.57</v>
      </c>
      <c r="AL42" s="38">
        <v>18782.939999999999</v>
      </c>
      <c r="AM42" s="38">
        <v>34588.82</v>
      </c>
      <c r="AN42" s="38">
        <v>18.95</v>
      </c>
      <c r="AO42" s="38">
        <v>58058.19</v>
      </c>
      <c r="AP42" s="38">
        <v>72491.75</v>
      </c>
      <c r="AQ42" s="38">
        <v>45352.89</v>
      </c>
      <c r="AR42" s="38">
        <v>3467.35</v>
      </c>
      <c r="AS42" s="38">
        <v>269798.05</v>
      </c>
      <c r="AT42" s="38">
        <v>168681.67</v>
      </c>
      <c r="AU42" s="38">
        <v>1301.51</v>
      </c>
      <c r="AV42" s="38">
        <v>19438.84</v>
      </c>
      <c r="AW42" s="38">
        <v>6690.82</v>
      </c>
      <c r="AX42" s="38"/>
      <c r="AY42" s="38">
        <v>1680330.99</v>
      </c>
      <c r="AZ42" s="39">
        <v>0</v>
      </c>
    </row>
    <row r="43" spans="2:52" x14ac:dyDescent="0.15">
      <c r="B43" s="54" t="s">
        <v>285</v>
      </c>
      <c r="C43" s="55" t="s">
        <v>246</v>
      </c>
      <c r="D43" s="1" t="s">
        <v>104</v>
      </c>
      <c r="E43" s="1" t="s">
        <v>105</v>
      </c>
      <c r="F43" s="1" t="s">
        <v>235</v>
      </c>
      <c r="G43" s="1" t="s">
        <v>237</v>
      </c>
      <c r="H43" s="37" t="s">
        <v>220</v>
      </c>
      <c r="I43" s="44">
        <f t="shared" si="0"/>
        <v>318554.99</v>
      </c>
      <c r="J43" s="44">
        <f t="shared" si="1"/>
        <v>45804.490000000005</v>
      </c>
      <c r="K43" s="44">
        <f t="shared" si="2"/>
        <v>115764.64</v>
      </c>
      <c r="L43" s="44">
        <f t="shared" si="3"/>
        <v>151867.93</v>
      </c>
      <c r="M43" s="44">
        <f t="shared" si="4"/>
        <v>198908.21000000002</v>
      </c>
      <c r="N43" s="44">
        <f t="shared" si="5"/>
        <v>273770.14</v>
      </c>
      <c r="O43" s="44">
        <f t="shared" si="6"/>
        <v>430725.07</v>
      </c>
      <c r="P43" s="44">
        <f t="shared" si="7"/>
        <v>150538.04999999999</v>
      </c>
      <c r="Q43" s="44">
        <f t="shared" si="8"/>
        <v>69424.929999999993</v>
      </c>
      <c r="R43" s="44">
        <f t="shared" si="9"/>
        <v>770815.83</v>
      </c>
      <c r="S43" s="44">
        <f t="shared" si="10"/>
        <v>189094.37000000002</v>
      </c>
      <c r="T43" s="44">
        <f t="shared" si="11"/>
        <v>52090.559999999998</v>
      </c>
      <c r="U43" s="44">
        <f t="shared" si="12"/>
        <v>217157.08000000002</v>
      </c>
      <c r="V43" s="44">
        <f t="shared" si="13"/>
        <v>0</v>
      </c>
      <c r="W43" s="52">
        <f t="shared" si="14"/>
        <v>2984516.29</v>
      </c>
      <c r="X43" s="44">
        <f t="shared" si="15"/>
        <v>2984516.29</v>
      </c>
      <c r="Y43" s="40"/>
      <c r="Z43" s="38">
        <v>293556.32</v>
      </c>
      <c r="AA43" s="38">
        <v>24998.67</v>
      </c>
      <c r="AB43" s="38">
        <v>52090.559999999998</v>
      </c>
      <c r="AC43" s="38">
        <v>30282.15</v>
      </c>
      <c r="AD43" s="38">
        <v>15522.34</v>
      </c>
      <c r="AE43" s="38">
        <v>115764.64</v>
      </c>
      <c r="AF43" s="38">
        <v>59429.82</v>
      </c>
      <c r="AG43" s="38">
        <v>151867.93</v>
      </c>
      <c r="AH43" s="38">
        <v>770815.83</v>
      </c>
      <c r="AI43" s="38">
        <v>119725.5</v>
      </c>
      <c r="AJ43" s="38">
        <v>15834.7</v>
      </c>
      <c r="AK43" s="38">
        <v>8366.1200000000008</v>
      </c>
      <c r="AL43" s="38">
        <v>69424.929999999993</v>
      </c>
      <c r="AM43" s="38">
        <v>44154.04</v>
      </c>
      <c r="AN43" s="38">
        <v>386571.03</v>
      </c>
      <c r="AO43" s="38">
        <v>150538.04999999999</v>
      </c>
      <c r="AP43" s="38">
        <v>96027.07</v>
      </c>
      <c r="AQ43" s="38">
        <v>93736.14</v>
      </c>
      <c r="AR43" s="38">
        <v>9145</v>
      </c>
      <c r="AS43" s="38">
        <v>41026.980000000003</v>
      </c>
      <c r="AT43" s="38">
        <v>148067.39000000001</v>
      </c>
      <c r="AU43" s="38">
        <v>0</v>
      </c>
      <c r="AV43" s="38">
        <v>273770.14</v>
      </c>
      <c r="AW43" s="38">
        <v>13800.94</v>
      </c>
      <c r="AX43" s="38"/>
      <c r="AY43" s="38">
        <v>2984516.29</v>
      </c>
      <c r="AZ43" s="39">
        <v>0</v>
      </c>
    </row>
    <row r="44" spans="2:52" x14ac:dyDescent="0.15">
      <c r="B44" s="54" t="s">
        <v>286</v>
      </c>
      <c r="C44" s="55" t="s">
        <v>246</v>
      </c>
      <c r="D44" s="1" t="s">
        <v>106</v>
      </c>
      <c r="E44" s="1" t="s">
        <v>107</v>
      </c>
      <c r="F44" s="1" t="s">
        <v>235</v>
      </c>
      <c r="G44" s="1" t="s">
        <v>237</v>
      </c>
      <c r="H44" s="37" t="s">
        <v>221</v>
      </c>
      <c r="I44" s="44">
        <f t="shared" si="0"/>
        <v>340001.42</v>
      </c>
      <c r="J44" s="44">
        <f t="shared" si="1"/>
        <v>35075.89</v>
      </c>
      <c r="K44" s="44">
        <f t="shared" si="2"/>
        <v>527368.15</v>
      </c>
      <c r="L44" s="44">
        <f t="shared" si="3"/>
        <v>369640.02</v>
      </c>
      <c r="M44" s="44">
        <f t="shared" si="4"/>
        <v>329170.18</v>
      </c>
      <c r="N44" s="44">
        <f t="shared" si="5"/>
        <v>466003.48</v>
      </c>
      <c r="O44" s="44">
        <f t="shared" si="6"/>
        <v>807493.24</v>
      </c>
      <c r="P44" s="44">
        <f t="shared" si="7"/>
        <v>59404.34</v>
      </c>
      <c r="Q44" s="44">
        <f t="shared" si="8"/>
        <v>38845.53</v>
      </c>
      <c r="R44" s="44">
        <f t="shared" si="9"/>
        <v>604852.56000000006</v>
      </c>
      <c r="S44" s="44">
        <f t="shared" si="10"/>
        <v>139834.76</v>
      </c>
      <c r="T44" s="44">
        <f t="shared" si="11"/>
        <v>154708.10999999999</v>
      </c>
      <c r="U44" s="44">
        <f t="shared" si="12"/>
        <v>157418.66999999998</v>
      </c>
      <c r="V44" s="44">
        <f t="shared" si="13"/>
        <v>0</v>
      </c>
      <c r="W44" s="52">
        <f t="shared" si="14"/>
        <v>4029816.3499999992</v>
      </c>
      <c r="X44" s="44">
        <f t="shared" si="15"/>
        <v>4029816.3499999992</v>
      </c>
      <c r="Y44" s="40"/>
      <c r="Z44" s="38">
        <v>293910.46999999997</v>
      </c>
      <c r="AA44" s="38">
        <v>46090.95</v>
      </c>
      <c r="AB44" s="38">
        <v>154708.10999999999</v>
      </c>
      <c r="AC44" s="38">
        <v>28544.21</v>
      </c>
      <c r="AD44" s="38">
        <v>6531.68</v>
      </c>
      <c r="AE44" s="38">
        <v>527368.15</v>
      </c>
      <c r="AF44" s="38">
        <v>23876.880000000001</v>
      </c>
      <c r="AG44" s="38">
        <v>369640.02</v>
      </c>
      <c r="AH44" s="38">
        <v>604852.56000000006</v>
      </c>
      <c r="AI44" s="38">
        <v>115891.12</v>
      </c>
      <c r="AJ44" s="38">
        <v>3922.24</v>
      </c>
      <c r="AK44" s="38">
        <v>1990.75</v>
      </c>
      <c r="AL44" s="38">
        <v>38845.53</v>
      </c>
      <c r="AM44" s="38">
        <v>107738.22</v>
      </c>
      <c r="AN44" s="38">
        <v>699755.02</v>
      </c>
      <c r="AO44" s="38">
        <v>59404.34</v>
      </c>
      <c r="AP44" s="38">
        <v>108216.3</v>
      </c>
      <c r="AQ44" s="38">
        <v>217995.62</v>
      </c>
      <c r="AR44" s="38">
        <v>2958.26</v>
      </c>
      <c r="AS44" s="38">
        <v>40295.89</v>
      </c>
      <c r="AT44" s="38">
        <v>98883.61</v>
      </c>
      <c r="AU44" s="38">
        <v>655.26</v>
      </c>
      <c r="AV44" s="38">
        <v>466003.48</v>
      </c>
      <c r="AW44" s="38">
        <v>11737.68</v>
      </c>
      <c r="AX44" s="38"/>
      <c r="AY44" s="38">
        <v>4029816.35</v>
      </c>
      <c r="AZ44" s="39">
        <v>0</v>
      </c>
    </row>
    <row r="45" spans="2:52" x14ac:dyDescent="0.15">
      <c r="B45" s="54" t="s">
        <v>287</v>
      </c>
      <c r="C45" s="55" t="s">
        <v>246</v>
      </c>
      <c r="D45" s="1" t="s">
        <v>108</v>
      </c>
      <c r="E45" s="1" t="s">
        <v>109</v>
      </c>
      <c r="F45" s="1" t="s">
        <v>235</v>
      </c>
      <c r="G45" s="1" t="s">
        <v>237</v>
      </c>
      <c r="H45" s="37" t="s">
        <v>222</v>
      </c>
      <c r="I45" s="44">
        <f t="shared" si="0"/>
        <v>88430.37</v>
      </c>
      <c r="J45" s="44">
        <f t="shared" si="1"/>
        <v>19770.96</v>
      </c>
      <c r="K45" s="44">
        <f t="shared" si="2"/>
        <v>53142.879999999997</v>
      </c>
      <c r="L45" s="44">
        <f t="shared" si="3"/>
        <v>6636.05</v>
      </c>
      <c r="M45" s="44">
        <f t="shared" si="4"/>
        <v>80368.06</v>
      </c>
      <c r="N45" s="44">
        <f t="shared" si="5"/>
        <v>29166.240000000002</v>
      </c>
      <c r="O45" s="44">
        <f t="shared" si="6"/>
        <v>57207.130000000005</v>
      </c>
      <c r="P45" s="44">
        <f t="shared" si="7"/>
        <v>10982.23</v>
      </c>
      <c r="Q45" s="44">
        <f t="shared" si="8"/>
        <v>56140.56</v>
      </c>
      <c r="R45" s="44">
        <f t="shared" si="9"/>
        <v>2228.25</v>
      </c>
      <c r="S45" s="44">
        <f t="shared" si="10"/>
        <v>37461.9</v>
      </c>
      <c r="T45" s="44">
        <f t="shared" si="11"/>
        <v>16707.3</v>
      </c>
      <c r="U45" s="44">
        <f t="shared" si="12"/>
        <v>36233.18</v>
      </c>
      <c r="V45" s="44">
        <f t="shared" si="13"/>
        <v>0</v>
      </c>
      <c r="W45" s="52">
        <f t="shared" si="14"/>
        <v>494475.11</v>
      </c>
      <c r="X45" s="44">
        <f t="shared" si="15"/>
        <v>494475.11</v>
      </c>
      <c r="Y45" s="40"/>
      <c r="Z45" s="38">
        <v>72332.33</v>
      </c>
      <c r="AA45" s="38">
        <v>16098.04</v>
      </c>
      <c r="AB45" s="38">
        <v>16707.3</v>
      </c>
      <c r="AC45" s="38">
        <v>16022.04</v>
      </c>
      <c r="AD45" s="38">
        <v>3748.92</v>
      </c>
      <c r="AE45" s="38">
        <v>53142.879999999997</v>
      </c>
      <c r="AF45" s="38">
        <v>10426.14</v>
      </c>
      <c r="AG45" s="38">
        <v>6636.05</v>
      </c>
      <c r="AH45" s="38">
        <v>2228.25</v>
      </c>
      <c r="AI45" s="38">
        <v>9137.26</v>
      </c>
      <c r="AJ45" s="38">
        <v>54.96</v>
      </c>
      <c r="AK45" s="38">
        <v>39.89</v>
      </c>
      <c r="AL45" s="38">
        <v>56140.56</v>
      </c>
      <c r="AM45" s="38">
        <v>39552.18</v>
      </c>
      <c r="AN45" s="38">
        <v>17654.95</v>
      </c>
      <c r="AO45" s="38">
        <v>10982.23</v>
      </c>
      <c r="AP45" s="38">
        <v>12445.29</v>
      </c>
      <c r="AQ45" s="38">
        <v>48872.23</v>
      </c>
      <c r="AR45" s="38">
        <v>19050.54</v>
      </c>
      <c r="AS45" s="38">
        <v>29544.25</v>
      </c>
      <c r="AT45" s="38">
        <v>7917.65</v>
      </c>
      <c r="AU45" s="38">
        <v>0</v>
      </c>
      <c r="AV45" s="38">
        <v>29166.240000000002</v>
      </c>
      <c r="AW45" s="38">
        <v>16574.93</v>
      </c>
      <c r="AX45" s="38"/>
      <c r="AY45" s="38">
        <v>494475.11</v>
      </c>
      <c r="AZ45" s="39">
        <v>0</v>
      </c>
    </row>
    <row r="46" spans="2:52" x14ac:dyDescent="0.15">
      <c r="B46" s="54" t="s">
        <v>288</v>
      </c>
      <c r="C46" s="55" t="s">
        <v>246</v>
      </c>
      <c r="D46" s="1" t="s">
        <v>110</v>
      </c>
      <c r="E46" s="1" t="s">
        <v>111</v>
      </c>
      <c r="F46" s="1" t="s">
        <v>235</v>
      </c>
      <c r="G46" s="1" t="s">
        <v>237</v>
      </c>
      <c r="H46" s="37" t="s">
        <v>223</v>
      </c>
      <c r="I46" s="44">
        <f t="shared" si="0"/>
        <v>1603843.93</v>
      </c>
      <c r="J46" s="44">
        <f t="shared" si="1"/>
        <v>148034.82999999999</v>
      </c>
      <c r="K46" s="44">
        <f t="shared" si="2"/>
        <v>77348.09</v>
      </c>
      <c r="L46" s="44">
        <f t="shared" si="3"/>
        <v>463365.93</v>
      </c>
      <c r="M46" s="44">
        <f t="shared" si="4"/>
        <v>565251.81000000006</v>
      </c>
      <c r="N46" s="44">
        <f t="shared" si="5"/>
        <v>2472332.85</v>
      </c>
      <c r="O46" s="44">
        <f t="shared" si="6"/>
        <v>942795.74</v>
      </c>
      <c r="P46" s="44">
        <f t="shared" si="7"/>
        <v>414716.78</v>
      </c>
      <c r="Q46" s="44">
        <f t="shared" si="8"/>
        <v>348979.04</v>
      </c>
      <c r="R46" s="44">
        <f t="shared" si="9"/>
        <v>81568.98</v>
      </c>
      <c r="S46" s="44">
        <f t="shared" si="10"/>
        <v>431245.35000000003</v>
      </c>
      <c r="T46" s="44">
        <f t="shared" si="11"/>
        <v>47625.41</v>
      </c>
      <c r="U46" s="44">
        <f t="shared" si="12"/>
        <v>736624</v>
      </c>
      <c r="V46" s="44">
        <f t="shared" si="13"/>
        <v>0</v>
      </c>
      <c r="W46" s="52">
        <f t="shared" si="14"/>
        <v>8333732.7400000012</v>
      </c>
      <c r="X46" s="44">
        <f t="shared" si="15"/>
        <v>8333732.7400000012</v>
      </c>
      <c r="Y46" s="40"/>
      <c r="Z46" s="38">
        <v>899582.34</v>
      </c>
      <c r="AA46" s="38">
        <v>704261.59</v>
      </c>
      <c r="AB46" s="38">
        <v>47625.41</v>
      </c>
      <c r="AC46" s="38">
        <v>60937.13</v>
      </c>
      <c r="AD46" s="38">
        <v>87097.7</v>
      </c>
      <c r="AE46" s="38">
        <v>77348.09</v>
      </c>
      <c r="AF46" s="38">
        <v>204968.29</v>
      </c>
      <c r="AG46" s="38">
        <v>463365.93</v>
      </c>
      <c r="AH46" s="38">
        <v>81568.98</v>
      </c>
      <c r="AI46" s="38">
        <v>215788.95</v>
      </c>
      <c r="AJ46" s="38">
        <v>240363.1</v>
      </c>
      <c r="AK46" s="38">
        <v>2109.65</v>
      </c>
      <c r="AL46" s="38">
        <v>348979.04</v>
      </c>
      <c r="AM46" s="38">
        <v>851247.31</v>
      </c>
      <c r="AN46" s="38">
        <v>91548.43</v>
      </c>
      <c r="AO46" s="38">
        <v>414716.78</v>
      </c>
      <c r="AP46" s="38">
        <v>229889.22</v>
      </c>
      <c r="AQ46" s="38">
        <v>307807.8</v>
      </c>
      <c r="AR46" s="38">
        <v>27554.79</v>
      </c>
      <c r="AS46" s="38">
        <v>199660.82</v>
      </c>
      <c r="AT46" s="38">
        <v>219002.32</v>
      </c>
      <c r="AU46" s="38">
        <v>12582.21</v>
      </c>
      <c r="AV46" s="38">
        <v>2472332.85</v>
      </c>
      <c r="AW46" s="38">
        <v>73394.009999999995</v>
      </c>
      <c r="AX46" s="38"/>
      <c r="AY46" s="38">
        <v>8333732.7400000002</v>
      </c>
      <c r="AZ46" s="39">
        <v>0</v>
      </c>
    </row>
    <row r="47" spans="2:52" x14ac:dyDescent="0.15">
      <c r="B47" s="54" t="s">
        <v>289</v>
      </c>
      <c r="C47" s="55" t="s">
        <v>246</v>
      </c>
      <c r="D47" s="1" t="s">
        <v>28</v>
      </c>
      <c r="E47" s="1" t="s">
        <v>112</v>
      </c>
      <c r="F47" s="1" t="s">
        <v>235</v>
      </c>
      <c r="G47" s="1" t="s">
        <v>237</v>
      </c>
      <c r="H47" s="37" t="s">
        <v>224</v>
      </c>
      <c r="I47" s="44">
        <f t="shared" si="0"/>
        <v>351410.15</v>
      </c>
      <c r="J47" s="44">
        <f t="shared" si="1"/>
        <v>47487.62</v>
      </c>
      <c r="K47" s="44">
        <f t="shared" si="2"/>
        <v>70748.97</v>
      </c>
      <c r="L47" s="44">
        <f t="shared" si="3"/>
        <v>154776.91</v>
      </c>
      <c r="M47" s="44">
        <f t="shared" si="4"/>
        <v>103577.62999999999</v>
      </c>
      <c r="N47" s="44">
        <f t="shared" si="5"/>
        <v>185101.69</v>
      </c>
      <c r="O47" s="44">
        <f t="shared" si="6"/>
        <v>94959.23</v>
      </c>
      <c r="P47" s="44">
        <f t="shared" si="7"/>
        <v>94684.85</v>
      </c>
      <c r="Q47" s="44">
        <f t="shared" si="8"/>
        <v>41256.019999999997</v>
      </c>
      <c r="R47" s="44">
        <f t="shared" si="9"/>
        <v>3584.71</v>
      </c>
      <c r="S47" s="44">
        <f t="shared" si="10"/>
        <v>303020.79999999999</v>
      </c>
      <c r="T47" s="44">
        <f t="shared" si="11"/>
        <v>20787.63</v>
      </c>
      <c r="U47" s="44">
        <f t="shared" si="12"/>
        <v>165549.64000000001</v>
      </c>
      <c r="V47" s="44">
        <f t="shared" si="13"/>
        <v>0</v>
      </c>
      <c r="W47" s="52">
        <f t="shared" si="14"/>
        <v>1636945.85</v>
      </c>
      <c r="X47" s="44">
        <f t="shared" si="15"/>
        <v>1636945.85</v>
      </c>
      <c r="Y47" s="40"/>
      <c r="Z47" s="38">
        <v>299813.87</v>
      </c>
      <c r="AA47" s="38">
        <v>51596.28</v>
      </c>
      <c r="AB47" s="38">
        <v>20787.63</v>
      </c>
      <c r="AC47" s="38">
        <v>16280.49</v>
      </c>
      <c r="AD47" s="38">
        <v>31207.13</v>
      </c>
      <c r="AE47" s="38">
        <v>70748.97</v>
      </c>
      <c r="AF47" s="38">
        <v>18515.37</v>
      </c>
      <c r="AG47" s="38">
        <v>154776.91</v>
      </c>
      <c r="AH47" s="38">
        <v>3584.71</v>
      </c>
      <c r="AI47" s="38">
        <v>36497.82</v>
      </c>
      <c r="AJ47" s="38">
        <v>53291.59</v>
      </c>
      <c r="AK47" s="38">
        <v>8864.69</v>
      </c>
      <c r="AL47" s="38">
        <v>41256.019999999997</v>
      </c>
      <c r="AM47" s="38">
        <v>41085.769999999997</v>
      </c>
      <c r="AN47" s="38">
        <v>53873.46</v>
      </c>
      <c r="AO47" s="38">
        <v>94684.85</v>
      </c>
      <c r="AP47" s="38">
        <v>14706.29</v>
      </c>
      <c r="AQ47" s="38">
        <v>80999.05</v>
      </c>
      <c r="AR47" s="38">
        <v>7872.29</v>
      </c>
      <c r="AS47" s="38">
        <v>141422.79</v>
      </c>
      <c r="AT47" s="38">
        <v>130124.14</v>
      </c>
      <c r="AU47" s="38">
        <v>31473.87</v>
      </c>
      <c r="AV47" s="38">
        <v>185101.69</v>
      </c>
      <c r="AW47" s="38">
        <v>48380.17</v>
      </c>
      <c r="AX47" s="38"/>
      <c r="AY47" s="38">
        <v>1636945.85</v>
      </c>
      <c r="AZ47" s="39">
        <v>0</v>
      </c>
    </row>
    <row r="48" spans="2:52" x14ac:dyDescent="0.15">
      <c r="B48" s="54" t="s">
        <v>290</v>
      </c>
      <c r="C48" s="55" t="s">
        <v>246</v>
      </c>
      <c r="D48" s="1" t="s">
        <v>113</v>
      </c>
      <c r="E48" s="1" t="s">
        <v>114</v>
      </c>
      <c r="F48" s="1" t="s">
        <v>235</v>
      </c>
      <c r="G48" s="1" t="s">
        <v>237</v>
      </c>
      <c r="H48" s="37" t="s">
        <v>225</v>
      </c>
      <c r="I48" s="44">
        <f t="shared" si="0"/>
        <v>268066.03999999998</v>
      </c>
      <c r="J48" s="44">
        <f t="shared" si="1"/>
        <v>8103.28</v>
      </c>
      <c r="K48" s="44">
        <f t="shared" si="2"/>
        <v>6804.31</v>
      </c>
      <c r="L48" s="44">
        <f t="shared" si="3"/>
        <v>10840.87</v>
      </c>
      <c r="M48" s="44">
        <f t="shared" si="4"/>
        <v>339644.85000000003</v>
      </c>
      <c r="N48" s="44">
        <f t="shared" si="5"/>
        <v>461663.15</v>
      </c>
      <c r="O48" s="44">
        <f t="shared" si="6"/>
        <v>39139.270000000004</v>
      </c>
      <c r="P48" s="44">
        <f t="shared" si="7"/>
        <v>45771.24</v>
      </c>
      <c r="Q48" s="44">
        <f t="shared" si="8"/>
        <v>41806.67</v>
      </c>
      <c r="R48" s="44">
        <f t="shared" si="9"/>
        <v>2423.4699999999998</v>
      </c>
      <c r="S48" s="44">
        <f t="shared" si="10"/>
        <v>478608.79</v>
      </c>
      <c r="T48" s="44">
        <f t="shared" si="11"/>
        <v>27807.54</v>
      </c>
      <c r="U48" s="44">
        <f t="shared" si="12"/>
        <v>44327.42</v>
      </c>
      <c r="V48" s="44">
        <f t="shared" si="13"/>
        <v>0</v>
      </c>
      <c r="W48" s="52">
        <f t="shared" si="14"/>
        <v>1775006.9</v>
      </c>
      <c r="X48" s="44">
        <f t="shared" si="15"/>
        <v>1775006.9</v>
      </c>
      <c r="Y48" s="40"/>
      <c r="Z48" s="38">
        <v>237583.43</v>
      </c>
      <c r="AA48" s="38">
        <v>30482.61</v>
      </c>
      <c r="AB48" s="38">
        <v>27807.54</v>
      </c>
      <c r="AC48" s="38">
        <v>4187.62</v>
      </c>
      <c r="AD48" s="38">
        <v>3915.66</v>
      </c>
      <c r="AE48" s="38">
        <v>6804.31</v>
      </c>
      <c r="AF48" s="38">
        <v>12940.07</v>
      </c>
      <c r="AG48" s="38">
        <v>10840.87</v>
      </c>
      <c r="AH48" s="38">
        <v>2423.4699999999998</v>
      </c>
      <c r="AI48" s="38">
        <v>21874.62</v>
      </c>
      <c r="AJ48" s="38">
        <v>681.14</v>
      </c>
      <c r="AK48" s="38">
        <v>6</v>
      </c>
      <c r="AL48" s="38">
        <v>41806.67</v>
      </c>
      <c r="AM48" s="38">
        <v>38472.22</v>
      </c>
      <c r="AN48" s="38">
        <v>667.05</v>
      </c>
      <c r="AO48" s="38">
        <v>45771.24</v>
      </c>
      <c r="AP48" s="38">
        <v>298457.58</v>
      </c>
      <c r="AQ48" s="38">
        <v>15559.4</v>
      </c>
      <c r="AR48" s="38">
        <v>25627.87</v>
      </c>
      <c r="AS48" s="38">
        <v>261011.33</v>
      </c>
      <c r="AT48" s="38">
        <v>55251.72</v>
      </c>
      <c r="AU48" s="38">
        <v>162345.74</v>
      </c>
      <c r="AV48" s="38">
        <v>461663.15</v>
      </c>
      <c r="AW48" s="38">
        <v>8825.59</v>
      </c>
      <c r="AX48" s="38"/>
      <c r="AY48" s="38">
        <v>1775006.9</v>
      </c>
      <c r="AZ48" s="39">
        <v>0</v>
      </c>
    </row>
    <row r="49" spans="2:52" x14ac:dyDescent="0.15">
      <c r="B49" s="54" t="s">
        <v>291</v>
      </c>
      <c r="C49" s="55" t="s">
        <v>246</v>
      </c>
      <c r="D49" s="1" t="s">
        <v>115</v>
      </c>
      <c r="E49" s="1" t="s">
        <v>116</v>
      </c>
      <c r="F49" s="1" t="s">
        <v>235</v>
      </c>
      <c r="G49" s="1" t="s">
        <v>237</v>
      </c>
      <c r="H49" s="37" t="s">
        <v>226</v>
      </c>
      <c r="I49" s="44">
        <f t="shared" si="0"/>
        <v>440805.94000000006</v>
      </c>
      <c r="J49" s="44">
        <f t="shared" si="1"/>
        <v>44169.56</v>
      </c>
      <c r="K49" s="44">
        <f t="shared" si="2"/>
        <v>84204.800000000003</v>
      </c>
      <c r="L49" s="44">
        <f t="shared" si="3"/>
        <v>152719.18</v>
      </c>
      <c r="M49" s="44">
        <f t="shared" si="4"/>
        <v>251318.24</v>
      </c>
      <c r="N49" s="44">
        <f t="shared" si="5"/>
        <v>346677.07</v>
      </c>
      <c r="O49" s="44">
        <f t="shared" si="6"/>
        <v>85319.55</v>
      </c>
      <c r="P49" s="44">
        <f t="shared" si="7"/>
        <v>140541.74</v>
      </c>
      <c r="Q49" s="44">
        <f t="shared" si="8"/>
        <v>59539.58</v>
      </c>
      <c r="R49" s="44">
        <f t="shared" si="9"/>
        <v>11112.46</v>
      </c>
      <c r="S49" s="44">
        <f t="shared" si="10"/>
        <v>583033.29999999993</v>
      </c>
      <c r="T49" s="44">
        <f t="shared" si="11"/>
        <v>29637.93</v>
      </c>
      <c r="U49" s="44">
        <f t="shared" si="12"/>
        <v>261274.50999999998</v>
      </c>
      <c r="V49" s="44">
        <f t="shared" si="13"/>
        <v>0</v>
      </c>
      <c r="W49" s="52">
        <f t="shared" si="14"/>
        <v>2490353.86</v>
      </c>
      <c r="X49" s="44">
        <f t="shared" si="15"/>
        <v>2490353.86</v>
      </c>
      <c r="Y49" s="40"/>
      <c r="Z49" s="38">
        <v>316395.84000000003</v>
      </c>
      <c r="AA49" s="38">
        <v>124410.1</v>
      </c>
      <c r="AB49" s="38">
        <v>29637.93</v>
      </c>
      <c r="AC49" s="38">
        <v>35420.92</v>
      </c>
      <c r="AD49" s="38">
        <v>8748.64</v>
      </c>
      <c r="AE49" s="38">
        <v>84204.800000000003</v>
      </c>
      <c r="AF49" s="38">
        <v>66027.3</v>
      </c>
      <c r="AG49" s="38">
        <v>152719.18</v>
      </c>
      <c r="AH49" s="38">
        <v>11112.46</v>
      </c>
      <c r="AI49" s="38">
        <v>111286.88</v>
      </c>
      <c r="AJ49" s="38">
        <v>73555.039999999994</v>
      </c>
      <c r="AK49" s="38">
        <v>291.58999999999997</v>
      </c>
      <c r="AL49" s="38">
        <v>59539.58</v>
      </c>
      <c r="AM49" s="38">
        <v>46880.79</v>
      </c>
      <c r="AN49" s="38">
        <v>38438.76</v>
      </c>
      <c r="AO49" s="38">
        <v>140541.74</v>
      </c>
      <c r="AP49" s="38">
        <v>8225.18</v>
      </c>
      <c r="AQ49" s="38">
        <v>239050.23</v>
      </c>
      <c r="AR49" s="38">
        <v>4042.83</v>
      </c>
      <c r="AS49" s="38">
        <v>460949.15</v>
      </c>
      <c r="AT49" s="38">
        <v>84176.83</v>
      </c>
      <c r="AU49" s="38">
        <v>37907.32</v>
      </c>
      <c r="AV49" s="38">
        <v>346677.07</v>
      </c>
      <c r="AW49" s="38">
        <v>10113.700000000001</v>
      </c>
      <c r="AX49" s="38"/>
      <c r="AY49" s="38">
        <v>2490353.86</v>
      </c>
      <c r="AZ49" s="39">
        <v>0</v>
      </c>
    </row>
    <row r="50" spans="2:52" x14ac:dyDescent="0.15">
      <c r="B50" s="54" t="s">
        <v>292</v>
      </c>
      <c r="C50" s="55" t="s">
        <v>246</v>
      </c>
      <c r="D50" s="1" t="s">
        <v>117</v>
      </c>
      <c r="E50" s="1" t="s">
        <v>118</v>
      </c>
      <c r="F50" s="1" t="s">
        <v>235</v>
      </c>
      <c r="G50" s="1" t="s">
        <v>237</v>
      </c>
      <c r="H50" s="37" t="s">
        <v>227</v>
      </c>
      <c r="I50" s="44">
        <f t="shared" si="0"/>
        <v>263058.33</v>
      </c>
      <c r="J50" s="44">
        <f t="shared" si="1"/>
        <v>34681.9</v>
      </c>
      <c r="K50" s="44">
        <f t="shared" si="2"/>
        <v>30962.22</v>
      </c>
      <c r="L50" s="44">
        <f t="shared" si="3"/>
        <v>484362.05</v>
      </c>
      <c r="M50" s="44">
        <f t="shared" si="4"/>
        <v>291504.16000000003</v>
      </c>
      <c r="N50" s="44">
        <f t="shared" si="5"/>
        <v>612034.72</v>
      </c>
      <c r="O50" s="44">
        <f t="shared" si="6"/>
        <v>1059305.5499999998</v>
      </c>
      <c r="P50" s="44">
        <f t="shared" si="7"/>
        <v>52093.23</v>
      </c>
      <c r="Q50" s="44">
        <f t="shared" si="8"/>
        <v>94615.44</v>
      </c>
      <c r="R50" s="44">
        <f t="shared" si="9"/>
        <v>580603.56999999995</v>
      </c>
      <c r="S50" s="44">
        <f t="shared" si="10"/>
        <v>632585.48</v>
      </c>
      <c r="T50" s="44">
        <f t="shared" si="11"/>
        <v>16189.93</v>
      </c>
      <c r="U50" s="44">
        <f t="shared" si="12"/>
        <v>109496.09</v>
      </c>
      <c r="V50" s="44">
        <f t="shared" si="13"/>
        <v>0</v>
      </c>
      <c r="W50" s="52">
        <f t="shared" si="14"/>
        <v>4261492.67</v>
      </c>
      <c r="X50" s="44">
        <f t="shared" si="15"/>
        <v>4261492.67</v>
      </c>
      <c r="Y50" s="40"/>
      <c r="Z50" s="38">
        <v>139225.44</v>
      </c>
      <c r="AA50" s="38">
        <v>123832.89</v>
      </c>
      <c r="AB50" s="38">
        <v>16189.93</v>
      </c>
      <c r="AC50" s="38">
        <v>23135.13</v>
      </c>
      <c r="AD50" s="38">
        <v>11546.77</v>
      </c>
      <c r="AE50" s="38">
        <v>30962.22</v>
      </c>
      <c r="AF50" s="38">
        <v>13819.23</v>
      </c>
      <c r="AG50" s="38">
        <v>484362.05</v>
      </c>
      <c r="AH50" s="38">
        <v>580603.56999999995</v>
      </c>
      <c r="AI50" s="38">
        <v>62299.66</v>
      </c>
      <c r="AJ50" s="38">
        <v>23902.69</v>
      </c>
      <c r="AK50" s="38">
        <v>2854.17</v>
      </c>
      <c r="AL50" s="38">
        <v>94615.44</v>
      </c>
      <c r="AM50" s="38">
        <v>587951.82999999996</v>
      </c>
      <c r="AN50" s="38">
        <v>471353.72</v>
      </c>
      <c r="AO50" s="38">
        <v>52093.23</v>
      </c>
      <c r="AP50" s="38">
        <v>57907.91</v>
      </c>
      <c r="AQ50" s="38">
        <v>37277.54</v>
      </c>
      <c r="AR50" s="38">
        <v>196318.71</v>
      </c>
      <c r="AS50" s="38">
        <v>289295.32</v>
      </c>
      <c r="AT50" s="38">
        <v>50428.78</v>
      </c>
      <c r="AU50" s="38">
        <v>292861.38</v>
      </c>
      <c r="AV50" s="38">
        <v>612034.72</v>
      </c>
      <c r="AW50" s="38">
        <v>6620.34</v>
      </c>
      <c r="AX50" s="38"/>
      <c r="AY50" s="38">
        <v>4261492.67</v>
      </c>
      <c r="AZ50" s="39">
        <v>0</v>
      </c>
    </row>
    <row r="51" spans="2:52" x14ac:dyDescent="0.15">
      <c r="B51" s="54" t="s">
        <v>293</v>
      </c>
      <c r="C51" s="55" t="s">
        <v>246</v>
      </c>
      <c r="D51" s="1" t="s">
        <v>119</v>
      </c>
      <c r="E51" s="1" t="s">
        <v>120</v>
      </c>
      <c r="F51" s="1" t="s">
        <v>235</v>
      </c>
      <c r="G51" s="1" t="s">
        <v>237</v>
      </c>
      <c r="H51" s="37" t="s">
        <v>228</v>
      </c>
      <c r="I51" s="44">
        <f t="shared" si="0"/>
        <v>438962.48</v>
      </c>
      <c r="J51" s="44">
        <f t="shared" si="1"/>
        <v>48663.619999999995</v>
      </c>
      <c r="K51" s="44">
        <f t="shared" si="2"/>
        <v>46542.66</v>
      </c>
      <c r="L51" s="44">
        <f t="shared" si="3"/>
        <v>127127.16</v>
      </c>
      <c r="M51" s="44">
        <f t="shared" si="4"/>
        <v>88663.58</v>
      </c>
      <c r="N51" s="44">
        <f t="shared" si="5"/>
        <v>49483.56</v>
      </c>
      <c r="O51" s="44">
        <f t="shared" si="6"/>
        <v>28495.43</v>
      </c>
      <c r="P51" s="44">
        <f t="shared" si="7"/>
        <v>30688.63</v>
      </c>
      <c r="Q51" s="44">
        <f t="shared" si="8"/>
        <v>34476.26</v>
      </c>
      <c r="R51" s="44">
        <f t="shared" si="9"/>
        <v>3965.88</v>
      </c>
      <c r="S51" s="44">
        <f t="shared" si="10"/>
        <v>290124.82</v>
      </c>
      <c r="T51" s="44">
        <f t="shared" si="11"/>
        <v>76806.69</v>
      </c>
      <c r="U51" s="44">
        <f t="shared" si="12"/>
        <v>173068.27</v>
      </c>
      <c r="V51" s="44">
        <f t="shared" si="13"/>
        <v>0</v>
      </c>
      <c r="W51" s="52">
        <f t="shared" si="14"/>
        <v>1437069.04</v>
      </c>
      <c r="X51" s="44">
        <f t="shared" si="15"/>
        <v>1437069.04</v>
      </c>
      <c r="Y51" s="40"/>
      <c r="Z51" s="38">
        <v>286117.21999999997</v>
      </c>
      <c r="AA51" s="38">
        <v>152845.26</v>
      </c>
      <c r="AB51" s="38">
        <v>76806.69</v>
      </c>
      <c r="AC51" s="38">
        <v>42240.21</v>
      </c>
      <c r="AD51" s="38">
        <v>6423.41</v>
      </c>
      <c r="AE51" s="38">
        <v>46542.66</v>
      </c>
      <c r="AF51" s="38">
        <v>14279.1</v>
      </c>
      <c r="AG51" s="38">
        <v>127127.16</v>
      </c>
      <c r="AH51" s="38">
        <v>3965.88</v>
      </c>
      <c r="AI51" s="38">
        <v>38545.15</v>
      </c>
      <c r="AJ51" s="38">
        <v>103271.72</v>
      </c>
      <c r="AK51" s="38">
        <v>0</v>
      </c>
      <c r="AL51" s="38">
        <v>34476.26</v>
      </c>
      <c r="AM51" s="38">
        <v>23424.15</v>
      </c>
      <c r="AN51" s="38">
        <v>5071.28</v>
      </c>
      <c r="AO51" s="38">
        <v>30688.63</v>
      </c>
      <c r="AP51" s="38">
        <v>7144.47</v>
      </c>
      <c r="AQ51" s="38">
        <v>47291.12</v>
      </c>
      <c r="AR51" s="38">
        <v>34227.99</v>
      </c>
      <c r="AS51" s="38">
        <v>216288.63</v>
      </c>
      <c r="AT51" s="38">
        <v>25564.57</v>
      </c>
      <c r="AU51" s="38">
        <v>48271.62</v>
      </c>
      <c r="AV51" s="38">
        <v>49483.56</v>
      </c>
      <c r="AW51" s="38">
        <v>16972.3</v>
      </c>
      <c r="AX51" s="38"/>
      <c r="AY51" s="38">
        <v>1437069.04</v>
      </c>
      <c r="AZ51" s="39">
        <v>0</v>
      </c>
    </row>
    <row r="52" spans="2:52" x14ac:dyDescent="0.15">
      <c r="B52" s="54" t="s">
        <v>294</v>
      </c>
      <c r="C52" s="55" t="s">
        <v>246</v>
      </c>
      <c r="D52" s="1" t="s">
        <v>121</v>
      </c>
      <c r="E52" s="1" t="s">
        <v>122</v>
      </c>
      <c r="F52" s="1" t="s">
        <v>235</v>
      </c>
      <c r="G52" s="1" t="s">
        <v>237</v>
      </c>
      <c r="H52" s="37" t="s">
        <v>229</v>
      </c>
      <c r="I52" s="44">
        <f t="shared" si="0"/>
        <v>960176.52</v>
      </c>
      <c r="J52" s="44">
        <f t="shared" si="1"/>
        <v>20636.329999999998</v>
      </c>
      <c r="K52" s="44">
        <f t="shared" si="2"/>
        <v>38592.370000000003</v>
      </c>
      <c r="L52" s="44">
        <f t="shared" si="3"/>
        <v>22945.83</v>
      </c>
      <c r="M52" s="44">
        <f t="shared" si="4"/>
        <v>80846.319999999992</v>
      </c>
      <c r="N52" s="44">
        <f t="shared" si="5"/>
        <v>12712.36</v>
      </c>
      <c r="O52" s="44">
        <f t="shared" si="6"/>
        <v>38710.22</v>
      </c>
      <c r="P52" s="44">
        <f t="shared" si="7"/>
        <v>39097.599999999999</v>
      </c>
      <c r="Q52" s="44">
        <f t="shared" si="8"/>
        <v>150942.43</v>
      </c>
      <c r="R52" s="44">
        <f t="shared" si="9"/>
        <v>4962.74</v>
      </c>
      <c r="S52" s="44">
        <f t="shared" si="10"/>
        <v>324655.75999999995</v>
      </c>
      <c r="T52" s="44">
        <f t="shared" si="11"/>
        <v>15447.52</v>
      </c>
      <c r="U52" s="44">
        <f t="shared" si="12"/>
        <v>53666.709999999992</v>
      </c>
      <c r="V52" s="44">
        <f t="shared" si="13"/>
        <v>0</v>
      </c>
      <c r="W52" s="52">
        <f t="shared" si="14"/>
        <v>1763392.71</v>
      </c>
      <c r="X52" s="44">
        <f t="shared" si="15"/>
        <v>1763392.71</v>
      </c>
      <c r="Y52" s="40"/>
      <c r="Z52" s="38">
        <v>578379.34</v>
      </c>
      <c r="AA52" s="38">
        <v>381797.18</v>
      </c>
      <c r="AB52" s="38">
        <v>15447.52</v>
      </c>
      <c r="AC52" s="38">
        <v>15961.63</v>
      </c>
      <c r="AD52" s="38">
        <v>4674.7</v>
      </c>
      <c r="AE52" s="38">
        <v>38592.370000000003</v>
      </c>
      <c r="AF52" s="38">
        <v>23752.16</v>
      </c>
      <c r="AG52" s="38">
        <v>22945.83</v>
      </c>
      <c r="AH52" s="38">
        <v>4962.74</v>
      </c>
      <c r="AI52" s="38">
        <v>14689.38</v>
      </c>
      <c r="AJ52" s="38">
        <v>314.17</v>
      </c>
      <c r="AK52" s="38">
        <v>500.2</v>
      </c>
      <c r="AL52" s="38">
        <v>150942.43</v>
      </c>
      <c r="AM52" s="38">
        <v>4391.1000000000004</v>
      </c>
      <c r="AN52" s="38">
        <v>34319.120000000003</v>
      </c>
      <c r="AO52" s="38">
        <v>39097.599999999999</v>
      </c>
      <c r="AP52" s="38">
        <v>8222.92</v>
      </c>
      <c r="AQ52" s="38">
        <v>69090.97</v>
      </c>
      <c r="AR52" s="38">
        <v>3532.43</v>
      </c>
      <c r="AS52" s="38">
        <v>240068.93</v>
      </c>
      <c r="AT52" s="38">
        <v>70521.789999999994</v>
      </c>
      <c r="AU52" s="38">
        <v>14065.04</v>
      </c>
      <c r="AV52" s="38">
        <v>12712.36</v>
      </c>
      <c r="AW52" s="38">
        <v>14410.8</v>
      </c>
      <c r="AX52" s="38"/>
      <c r="AY52" s="38">
        <v>1763392.71</v>
      </c>
      <c r="AZ52" s="39">
        <v>0</v>
      </c>
    </row>
    <row r="53" spans="2:52" x14ac:dyDescent="0.15">
      <c r="B53" s="54" t="s">
        <v>295</v>
      </c>
      <c r="C53" s="55" t="s">
        <v>246</v>
      </c>
      <c r="D53" s="1" t="s">
        <v>123</v>
      </c>
      <c r="E53" s="1" t="s">
        <v>124</v>
      </c>
      <c r="F53" s="1" t="s">
        <v>235</v>
      </c>
      <c r="G53" s="1" t="s">
        <v>237</v>
      </c>
      <c r="H53" s="37" t="s">
        <v>230</v>
      </c>
      <c r="I53" s="44">
        <f t="shared" si="0"/>
        <v>194243.75</v>
      </c>
      <c r="J53" s="44">
        <f t="shared" si="1"/>
        <v>4233.51</v>
      </c>
      <c r="K53" s="44">
        <f t="shared" si="2"/>
        <v>5328.46</v>
      </c>
      <c r="L53" s="44">
        <f t="shared" si="3"/>
        <v>12006.57</v>
      </c>
      <c r="M53" s="44">
        <f t="shared" si="4"/>
        <v>3127.71</v>
      </c>
      <c r="N53" s="44">
        <f t="shared" si="5"/>
        <v>1687.16</v>
      </c>
      <c r="O53" s="44">
        <f t="shared" si="6"/>
        <v>24828.21</v>
      </c>
      <c r="P53" s="44">
        <f t="shared" si="7"/>
        <v>35293.65</v>
      </c>
      <c r="Q53" s="44">
        <f t="shared" si="8"/>
        <v>51824.31</v>
      </c>
      <c r="R53" s="44">
        <f t="shared" si="9"/>
        <v>248124.22</v>
      </c>
      <c r="S53" s="44">
        <f t="shared" si="10"/>
        <v>5106.09</v>
      </c>
      <c r="T53" s="44">
        <f t="shared" si="11"/>
        <v>2696.39</v>
      </c>
      <c r="U53" s="44">
        <f t="shared" si="12"/>
        <v>30338.129999999997</v>
      </c>
      <c r="V53" s="44">
        <f t="shared" si="13"/>
        <v>0</v>
      </c>
      <c r="W53" s="52">
        <f t="shared" si="14"/>
        <v>618838.16</v>
      </c>
      <c r="X53" s="44">
        <f t="shared" si="15"/>
        <v>618838.16</v>
      </c>
      <c r="Y53" s="40"/>
      <c r="Z53" s="38">
        <v>131733.88</v>
      </c>
      <c r="AA53" s="38">
        <v>62509.87</v>
      </c>
      <c r="AB53" s="38">
        <v>2696.39</v>
      </c>
      <c r="AC53" s="38">
        <v>527.65</v>
      </c>
      <c r="AD53" s="38">
        <v>3705.86</v>
      </c>
      <c r="AE53" s="38">
        <v>5328.46</v>
      </c>
      <c r="AF53" s="38">
        <v>19230.099999999999</v>
      </c>
      <c r="AG53" s="38">
        <v>12006.57</v>
      </c>
      <c r="AH53" s="38">
        <v>248124.22</v>
      </c>
      <c r="AI53" s="38">
        <v>7832.54</v>
      </c>
      <c r="AJ53" s="38">
        <v>0</v>
      </c>
      <c r="AK53" s="38">
        <v>19.5</v>
      </c>
      <c r="AL53" s="38">
        <v>51824.31</v>
      </c>
      <c r="AM53" s="38">
        <v>23379.3</v>
      </c>
      <c r="AN53" s="38">
        <v>1448.91</v>
      </c>
      <c r="AO53" s="38">
        <v>35293.65</v>
      </c>
      <c r="AP53" s="38">
        <v>194.26</v>
      </c>
      <c r="AQ53" s="38">
        <v>1058.24</v>
      </c>
      <c r="AR53" s="38">
        <v>1875.21</v>
      </c>
      <c r="AS53" s="38">
        <v>1212.67</v>
      </c>
      <c r="AT53" s="38">
        <v>3893.42</v>
      </c>
      <c r="AU53" s="38">
        <v>0</v>
      </c>
      <c r="AV53" s="38">
        <v>1687.16</v>
      </c>
      <c r="AW53" s="38">
        <v>3255.99</v>
      </c>
      <c r="AX53" s="38"/>
      <c r="AY53" s="38">
        <v>618838.16</v>
      </c>
      <c r="AZ53" s="39">
        <v>0</v>
      </c>
    </row>
    <row r="54" spans="2:52" x14ac:dyDescent="0.15">
      <c r="D54" s="1" t="s">
        <v>29</v>
      </c>
      <c r="F54" s="1" t="s">
        <v>235</v>
      </c>
      <c r="G54" s="1" t="s">
        <v>237</v>
      </c>
      <c r="H54" s="37" t="s">
        <v>156</v>
      </c>
      <c r="I54" s="44">
        <f t="shared" si="0"/>
        <v>33917425.659999996</v>
      </c>
      <c r="J54" s="44">
        <f t="shared" si="1"/>
        <v>3954153.84</v>
      </c>
      <c r="K54" s="44">
        <f t="shared" si="2"/>
        <v>6814766.3799999999</v>
      </c>
      <c r="L54" s="44">
        <f t="shared" si="3"/>
        <v>26037906.399999999</v>
      </c>
      <c r="M54" s="44">
        <f t="shared" si="4"/>
        <v>33081622.140000001</v>
      </c>
      <c r="N54" s="44">
        <f t="shared" si="5"/>
        <v>56485807.590000004</v>
      </c>
      <c r="O54" s="44">
        <f t="shared" si="6"/>
        <v>26934884</v>
      </c>
      <c r="P54" s="44">
        <f t="shared" si="7"/>
        <v>12860722.01</v>
      </c>
      <c r="Q54" s="44">
        <f t="shared" si="8"/>
        <v>6831066.0800000001</v>
      </c>
      <c r="R54" s="44">
        <f t="shared" si="9"/>
        <v>17077335.620000001</v>
      </c>
      <c r="S54" s="44">
        <f t="shared" si="10"/>
        <v>36942614.75</v>
      </c>
      <c r="T54" s="44">
        <f t="shared" si="11"/>
        <v>3922821.35</v>
      </c>
      <c r="U54" s="44">
        <f t="shared" si="12"/>
        <v>23866513.57</v>
      </c>
      <c r="V54" s="44">
        <f t="shared" si="13"/>
        <v>0</v>
      </c>
      <c r="W54" s="53">
        <f t="shared" si="14"/>
        <v>288727639.38999999</v>
      </c>
      <c r="X54" s="44">
        <f t="shared" si="15"/>
        <v>288727639.38999999</v>
      </c>
      <c r="Y54" s="40"/>
      <c r="Z54" s="38">
        <v>24301988.789999999</v>
      </c>
      <c r="AA54" s="38">
        <v>9615436.8699999992</v>
      </c>
      <c r="AB54" s="38">
        <v>3922821.35</v>
      </c>
      <c r="AC54" s="38">
        <v>2223302.86</v>
      </c>
      <c r="AD54" s="38">
        <v>1730850.98</v>
      </c>
      <c r="AE54" s="38">
        <v>6814766.3799999999</v>
      </c>
      <c r="AF54" s="38">
        <v>5481652.4400000004</v>
      </c>
      <c r="AG54" s="38">
        <v>26037906.399999999</v>
      </c>
      <c r="AH54" s="38">
        <v>17077335.620000001</v>
      </c>
      <c r="AI54" s="38">
        <v>11106061.23</v>
      </c>
      <c r="AJ54" s="38">
        <v>3176725.07</v>
      </c>
      <c r="AK54" s="38">
        <v>349515.66</v>
      </c>
      <c r="AL54" s="38">
        <v>6831066.0800000001</v>
      </c>
      <c r="AM54" s="38">
        <v>18012099.109999999</v>
      </c>
      <c r="AN54" s="38">
        <v>8922784.8900000006</v>
      </c>
      <c r="AO54" s="38">
        <v>12860722.01</v>
      </c>
      <c r="AP54" s="38">
        <v>10623790.74</v>
      </c>
      <c r="AQ54" s="38">
        <v>15538575.26</v>
      </c>
      <c r="AR54" s="38">
        <v>6919256.1399999997</v>
      </c>
      <c r="AS54" s="38">
        <v>13337758.51</v>
      </c>
      <c r="AT54" s="38">
        <v>14982668.57</v>
      </c>
      <c r="AU54" s="38">
        <v>8622187.6699999999</v>
      </c>
      <c r="AV54" s="38">
        <v>56485807.590000004</v>
      </c>
      <c r="AW54" s="38">
        <v>3752559.17</v>
      </c>
      <c r="AX54" s="38"/>
      <c r="AY54" s="38">
        <v>288727639.38999999</v>
      </c>
      <c r="AZ54" s="39">
        <v>0</v>
      </c>
    </row>
    <row r="55" spans="2:52" x14ac:dyDescent="0.15">
      <c r="D55" s="30" t="s">
        <v>131</v>
      </c>
      <c r="E55" s="30"/>
      <c r="F55" s="30"/>
      <c r="G55" s="30"/>
      <c r="H55" s="30"/>
      <c r="I55" s="44">
        <f t="shared" si="0"/>
        <v>0</v>
      </c>
      <c r="J55" s="44">
        <f t="shared" si="1"/>
        <v>0</v>
      </c>
      <c r="K55" s="44">
        <f t="shared" si="2"/>
        <v>0</v>
      </c>
      <c r="L55" s="44">
        <f t="shared" si="3"/>
        <v>0</v>
      </c>
      <c r="M55" s="44">
        <f t="shared" si="4"/>
        <v>0</v>
      </c>
      <c r="N55" s="44">
        <f t="shared" si="5"/>
        <v>0</v>
      </c>
      <c r="O55" s="44">
        <f t="shared" si="6"/>
        <v>0</v>
      </c>
      <c r="P55" s="44">
        <f t="shared" si="7"/>
        <v>0</v>
      </c>
      <c r="Q55" s="44">
        <f t="shared" si="8"/>
        <v>0</v>
      </c>
      <c r="R55" s="44">
        <f t="shared" si="9"/>
        <v>0</v>
      </c>
      <c r="S55" s="44">
        <f t="shared" si="10"/>
        <v>0</v>
      </c>
      <c r="T55" s="44">
        <f t="shared" si="11"/>
        <v>0</v>
      </c>
      <c r="U55" s="44">
        <f t="shared" si="12"/>
        <v>0</v>
      </c>
      <c r="V55" s="44">
        <f t="shared" si="13"/>
        <v>0</v>
      </c>
      <c r="W55" s="50">
        <f t="shared" si="14"/>
        <v>0</v>
      </c>
      <c r="X55" s="44">
        <f t="shared" si="15"/>
        <v>0</v>
      </c>
      <c r="Y55" s="43"/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/>
      <c r="AY55" s="39">
        <v>0</v>
      </c>
    </row>
    <row r="57" spans="2:52" x14ac:dyDescent="0.15">
      <c r="H57" s="59"/>
      <c r="I57" s="60" t="s">
        <v>139</v>
      </c>
      <c r="J57" s="61" t="s">
        <v>141</v>
      </c>
      <c r="K57" s="62" t="s">
        <v>142</v>
      </c>
      <c r="L57" s="63" t="s">
        <v>144</v>
      </c>
      <c r="M57" s="64" t="s">
        <v>149</v>
      </c>
      <c r="N57" s="65" t="s">
        <v>151</v>
      </c>
      <c r="O57" s="66" t="s">
        <v>147</v>
      </c>
      <c r="P57" s="67" t="s">
        <v>148</v>
      </c>
      <c r="Q57" s="68" t="s">
        <v>146</v>
      </c>
      <c r="R57" s="69" t="s">
        <v>145</v>
      </c>
      <c r="S57" s="70" t="s">
        <v>150</v>
      </c>
      <c r="T57" s="71" t="s">
        <v>140</v>
      </c>
      <c r="U57" s="72" t="s">
        <v>143</v>
      </c>
      <c r="V57" s="72" t="s">
        <v>244</v>
      </c>
      <c r="W57" s="72" t="s">
        <v>245</v>
      </c>
      <c r="X57" s="73" t="s">
        <v>243</v>
      </c>
    </row>
    <row r="58" spans="2:52" x14ac:dyDescent="0.15">
      <c r="H58" s="56" t="s">
        <v>257</v>
      </c>
      <c r="I58" s="74">
        <f>SUMIF($C$7:$C$53,$H58,I$7:I$54)</f>
        <v>5906870.6000000006</v>
      </c>
      <c r="J58" s="75">
        <f t="shared" ref="J58:X58" si="16">SUMIF($C$7:$C$53,$H58,J$7:J$54)</f>
        <v>466144.29000000004</v>
      </c>
      <c r="K58" s="75">
        <f t="shared" si="16"/>
        <v>929119.51</v>
      </c>
      <c r="L58" s="75">
        <f t="shared" si="16"/>
        <v>6466880.6799999997</v>
      </c>
      <c r="M58" s="75">
        <f t="shared" si="16"/>
        <v>5358768.2300000004</v>
      </c>
      <c r="N58" s="75">
        <f t="shared" si="16"/>
        <v>7368103.9400000004</v>
      </c>
      <c r="O58" s="75">
        <f t="shared" si="16"/>
        <v>4282913.16</v>
      </c>
      <c r="P58" s="75">
        <f t="shared" si="16"/>
        <v>2058108.11</v>
      </c>
      <c r="Q58" s="75">
        <f t="shared" si="16"/>
        <v>971180.02</v>
      </c>
      <c r="R58" s="75">
        <f t="shared" si="16"/>
        <v>5462211.9199999999</v>
      </c>
      <c r="S58" s="75">
        <f t="shared" si="16"/>
        <v>5772074.8100000005</v>
      </c>
      <c r="T58" s="75">
        <f t="shared" si="16"/>
        <v>243817.23</v>
      </c>
      <c r="U58" s="75">
        <f t="shared" si="16"/>
        <v>4901139.3900000006</v>
      </c>
      <c r="V58" s="75">
        <f t="shared" si="16"/>
        <v>0</v>
      </c>
      <c r="W58" s="75">
        <f t="shared" si="16"/>
        <v>50187331.890000001</v>
      </c>
      <c r="X58" s="76">
        <f t="shared" si="16"/>
        <v>50187331.890000001</v>
      </c>
    </row>
    <row r="59" spans="2:52" x14ac:dyDescent="0.15">
      <c r="H59" s="57" t="s">
        <v>268</v>
      </c>
      <c r="I59" s="77">
        <f t="shared" ref="I59:X61" si="17">SUMIF($C$7:$C$53,$H59,I$7:I$54)</f>
        <v>2878809.69</v>
      </c>
      <c r="J59" s="78">
        <f t="shared" si="17"/>
        <v>531131.98</v>
      </c>
      <c r="K59" s="78">
        <f t="shared" si="17"/>
        <v>680983.62</v>
      </c>
      <c r="L59" s="78">
        <f t="shared" si="17"/>
        <v>2457134.62</v>
      </c>
      <c r="M59" s="78">
        <f t="shared" si="17"/>
        <v>4995829.6499999994</v>
      </c>
      <c r="N59" s="78">
        <f t="shared" si="17"/>
        <v>24986552.809999999</v>
      </c>
      <c r="O59" s="78">
        <f t="shared" si="17"/>
        <v>3771890.11</v>
      </c>
      <c r="P59" s="78">
        <f t="shared" si="17"/>
        <v>2099472.02</v>
      </c>
      <c r="Q59" s="78">
        <f t="shared" si="17"/>
        <v>1286619.93</v>
      </c>
      <c r="R59" s="78">
        <f t="shared" si="17"/>
        <v>1609257.06</v>
      </c>
      <c r="S59" s="78">
        <f t="shared" si="17"/>
        <v>5314739.08</v>
      </c>
      <c r="T59" s="78">
        <f t="shared" si="17"/>
        <v>658061.96000000008</v>
      </c>
      <c r="U59" s="78">
        <f t="shared" si="17"/>
        <v>3907871.06</v>
      </c>
      <c r="V59" s="78">
        <f t="shared" si="17"/>
        <v>0</v>
      </c>
      <c r="W59" s="78">
        <f t="shared" si="17"/>
        <v>55178353.589999996</v>
      </c>
      <c r="X59" s="79">
        <f t="shared" si="17"/>
        <v>55178353.589999996</v>
      </c>
    </row>
    <row r="60" spans="2:52" x14ac:dyDescent="0.15">
      <c r="H60" s="57" t="s">
        <v>274</v>
      </c>
      <c r="I60" s="77">
        <f t="shared" si="17"/>
        <v>4835322.6499999994</v>
      </c>
      <c r="J60" s="78">
        <f t="shared" si="17"/>
        <v>499375.35999999993</v>
      </c>
      <c r="K60" s="78">
        <f t="shared" si="17"/>
        <v>800174.96</v>
      </c>
      <c r="L60" s="78">
        <f t="shared" si="17"/>
        <v>3944528.1400000006</v>
      </c>
      <c r="M60" s="78">
        <f t="shared" si="17"/>
        <v>5870548</v>
      </c>
      <c r="N60" s="78">
        <f t="shared" si="17"/>
        <v>2741192.8400000003</v>
      </c>
      <c r="O60" s="78">
        <f t="shared" si="17"/>
        <v>4304048.5599999996</v>
      </c>
      <c r="P60" s="78">
        <f t="shared" si="17"/>
        <v>2357949.46</v>
      </c>
      <c r="Q60" s="78">
        <f t="shared" si="17"/>
        <v>717305.42</v>
      </c>
      <c r="R60" s="78">
        <f t="shared" si="17"/>
        <v>1863065.3199999998</v>
      </c>
      <c r="S60" s="78">
        <f t="shared" si="17"/>
        <v>4796363.1599999992</v>
      </c>
      <c r="T60" s="78">
        <f t="shared" si="17"/>
        <v>600779.22</v>
      </c>
      <c r="U60" s="78">
        <f t="shared" si="17"/>
        <v>3442891.9099999997</v>
      </c>
      <c r="V60" s="78">
        <f t="shared" si="17"/>
        <v>0</v>
      </c>
      <c r="W60" s="78">
        <f t="shared" si="17"/>
        <v>36773545</v>
      </c>
      <c r="X60" s="79">
        <f t="shared" si="17"/>
        <v>36773545</v>
      </c>
    </row>
    <row r="61" spans="2:52" x14ac:dyDescent="0.15">
      <c r="H61" s="58" t="s">
        <v>246</v>
      </c>
      <c r="I61" s="80">
        <f t="shared" si="17"/>
        <v>20296422.719999999</v>
      </c>
      <c r="J61" s="81">
        <f t="shared" si="17"/>
        <v>2457502.2099999995</v>
      </c>
      <c r="K61" s="81">
        <f t="shared" si="17"/>
        <v>4404488.29</v>
      </c>
      <c r="L61" s="81">
        <f t="shared" si="17"/>
        <v>13169362.960000001</v>
      </c>
      <c r="M61" s="81">
        <f t="shared" si="17"/>
        <v>16856476.260000005</v>
      </c>
      <c r="N61" s="81">
        <f t="shared" si="17"/>
        <v>21389957.999999996</v>
      </c>
      <c r="O61" s="81">
        <f t="shared" si="17"/>
        <v>14576032.170000004</v>
      </c>
      <c r="P61" s="81">
        <f t="shared" si="17"/>
        <v>6345192.4200000009</v>
      </c>
      <c r="Q61" s="81">
        <f t="shared" si="17"/>
        <v>3855960.71</v>
      </c>
      <c r="R61" s="81">
        <f t="shared" si="17"/>
        <v>8142801.3199999994</v>
      </c>
      <c r="S61" s="81">
        <f t="shared" si="17"/>
        <v>21059437.700000007</v>
      </c>
      <c r="T61" s="81">
        <f t="shared" si="17"/>
        <v>2420162.9400000004</v>
      </c>
      <c r="U61" s="81">
        <f t="shared" si="17"/>
        <v>11614611.210000001</v>
      </c>
      <c r="V61" s="81">
        <f t="shared" si="17"/>
        <v>0</v>
      </c>
      <c r="W61" s="81">
        <f t="shared" si="17"/>
        <v>146588408.91</v>
      </c>
      <c r="X61" s="82">
        <f t="shared" si="17"/>
        <v>146588408.91</v>
      </c>
    </row>
    <row r="62" spans="2:52" x14ac:dyDescent="0.15">
      <c r="I62" s="80">
        <f>SUM(I58:I61)</f>
        <v>33917425.659999996</v>
      </c>
      <c r="J62" s="81">
        <f t="shared" ref="J62:X62" si="18">SUM(J58:J61)</f>
        <v>3954153.8399999994</v>
      </c>
      <c r="K62" s="81">
        <f t="shared" si="18"/>
        <v>6814766.3799999999</v>
      </c>
      <c r="L62" s="81">
        <f t="shared" si="18"/>
        <v>26037906.400000002</v>
      </c>
      <c r="M62" s="81">
        <f t="shared" si="18"/>
        <v>33081622.140000004</v>
      </c>
      <c r="N62" s="81">
        <f t="shared" si="18"/>
        <v>56485807.590000004</v>
      </c>
      <c r="O62" s="81">
        <f t="shared" si="18"/>
        <v>26934884</v>
      </c>
      <c r="P62" s="81">
        <f t="shared" si="18"/>
        <v>12860722.010000002</v>
      </c>
      <c r="Q62" s="81">
        <f t="shared" si="18"/>
        <v>6831066.0800000001</v>
      </c>
      <c r="R62" s="81">
        <f t="shared" si="18"/>
        <v>17077335.620000001</v>
      </c>
      <c r="S62" s="81">
        <f t="shared" si="18"/>
        <v>36942614.750000007</v>
      </c>
      <c r="T62" s="81">
        <f t="shared" si="18"/>
        <v>3922821.3500000006</v>
      </c>
      <c r="U62" s="81">
        <f t="shared" si="18"/>
        <v>23866513.57</v>
      </c>
      <c r="V62" s="81">
        <f t="shared" si="18"/>
        <v>0</v>
      </c>
      <c r="W62" s="81">
        <f t="shared" si="18"/>
        <v>288727639.38999999</v>
      </c>
      <c r="X62" s="82">
        <f t="shared" si="18"/>
        <v>288727639.38999999</v>
      </c>
    </row>
    <row r="63" spans="2:52" x14ac:dyDescent="0.15">
      <c r="H63" s="1" t="s">
        <v>296</v>
      </c>
      <c r="I63" s="83">
        <f>I54-I62</f>
        <v>0</v>
      </c>
      <c r="J63" s="83">
        <f t="shared" ref="J63:X63" si="19">J54-J62</f>
        <v>0</v>
      </c>
      <c r="K63" s="83">
        <f t="shared" si="19"/>
        <v>0</v>
      </c>
      <c r="L63" s="83">
        <f t="shared" si="19"/>
        <v>0</v>
      </c>
      <c r="M63" s="83">
        <f t="shared" si="19"/>
        <v>0</v>
      </c>
      <c r="N63" s="83">
        <f t="shared" si="19"/>
        <v>0</v>
      </c>
      <c r="O63" s="83">
        <f t="shared" si="19"/>
        <v>0</v>
      </c>
      <c r="P63" s="83">
        <f t="shared" si="19"/>
        <v>0</v>
      </c>
      <c r="Q63" s="83">
        <f t="shared" si="19"/>
        <v>0</v>
      </c>
      <c r="R63" s="83">
        <f t="shared" si="19"/>
        <v>0</v>
      </c>
      <c r="S63" s="83">
        <f t="shared" si="19"/>
        <v>0</v>
      </c>
      <c r="T63" s="83">
        <f t="shared" si="19"/>
        <v>0</v>
      </c>
      <c r="U63" s="83">
        <f t="shared" si="19"/>
        <v>0</v>
      </c>
      <c r="V63" s="83">
        <f t="shared" si="19"/>
        <v>0</v>
      </c>
      <c r="W63" s="83">
        <f t="shared" si="19"/>
        <v>0</v>
      </c>
      <c r="X63" s="83">
        <f t="shared" si="19"/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63"/>
  <sheetViews>
    <sheetView workbookViewId="0">
      <pane xSplit="5" ySplit="5" topLeftCell="F33" activePane="bottomRight" state="frozen"/>
      <selection activeCell="H57" sqref="H57:X63"/>
      <selection pane="topRight" activeCell="H57" sqref="H57:X63"/>
      <selection pane="bottomLeft" activeCell="H57" sqref="H57:X63"/>
      <selection pane="bottomRight" activeCell="H57" sqref="H57:X63"/>
    </sheetView>
  </sheetViews>
  <sheetFormatPr defaultRowHeight="11.25" x14ac:dyDescent="0.15"/>
  <cols>
    <col min="1" max="1" width="7" style="1" customWidth="1"/>
    <col min="2" max="3" width="7.25" style="1" customWidth="1"/>
    <col min="4" max="4" width="5.75" style="1" customWidth="1"/>
    <col min="5" max="8" width="9" style="1"/>
    <col min="9" max="25" width="7.75" style="42" customWidth="1"/>
    <col min="26" max="26" width="9.25" style="1" bestFit="1" customWidth="1"/>
    <col min="27" max="47" width="9" style="1"/>
    <col min="48" max="48" width="10.5" style="1" customWidth="1"/>
    <col min="49" max="50" width="9" style="1"/>
    <col min="51" max="51" width="12.875" style="1" customWidth="1"/>
    <col min="52" max="16384" width="9" style="1"/>
  </cols>
  <sheetData>
    <row r="1" spans="1:52" ht="12" thickBot="1" x14ac:dyDescent="0.2">
      <c r="A1" s="1" t="s">
        <v>0</v>
      </c>
      <c r="C1" s="30" t="s">
        <v>132</v>
      </c>
      <c r="Z1" s="31" t="s">
        <v>4</v>
      </c>
      <c r="AA1" s="7" t="s">
        <v>5</v>
      </c>
      <c r="AB1" s="7" t="s">
        <v>6</v>
      </c>
      <c r="AC1" s="7" t="s">
        <v>7</v>
      </c>
      <c r="AD1" s="7" t="s">
        <v>8</v>
      </c>
      <c r="AE1" s="7" t="s">
        <v>9</v>
      </c>
      <c r="AF1" s="7" t="s">
        <v>10</v>
      </c>
      <c r="AG1" s="7" t="s">
        <v>11</v>
      </c>
      <c r="AH1" s="7" t="s">
        <v>12</v>
      </c>
      <c r="AI1" s="7" t="s">
        <v>13</v>
      </c>
      <c r="AJ1" s="7" t="s">
        <v>14</v>
      </c>
      <c r="AK1" s="7" t="s">
        <v>15</v>
      </c>
      <c r="AL1" s="7" t="s">
        <v>16</v>
      </c>
      <c r="AM1" s="7" t="s">
        <v>17</v>
      </c>
      <c r="AN1" s="7" t="s">
        <v>18</v>
      </c>
      <c r="AO1" s="9" t="s">
        <v>19</v>
      </c>
      <c r="AP1" s="7" t="s">
        <v>20</v>
      </c>
      <c r="AQ1" s="7" t="s">
        <v>21</v>
      </c>
      <c r="AR1" s="7" t="s">
        <v>22</v>
      </c>
      <c r="AS1" s="7" t="s">
        <v>23</v>
      </c>
      <c r="AT1" s="7" t="s">
        <v>24</v>
      </c>
      <c r="AU1" s="7" t="s">
        <v>25</v>
      </c>
      <c r="AV1" s="7" t="s">
        <v>26</v>
      </c>
      <c r="AW1" s="32" t="s">
        <v>27</v>
      </c>
      <c r="AX1" s="40"/>
    </row>
    <row r="2" spans="1:52" ht="12" thickBot="1" x14ac:dyDescent="0.2">
      <c r="D2" s="1" t="s">
        <v>2</v>
      </c>
      <c r="Z2" s="33" t="s">
        <v>31</v>
      </c>
      <c r="AA2" s="8" t="s">
        <v>32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8" t="s">
        <v>41</v>
      </c>
      <c r="AK2" s="8" t="s">
        <v>42</v>
      </c>
      <c r="AL2" s="8" t="s">
        <v>43</v>
      </c>
      <c r="AM2" s="8" t="s">
        <v>44</v>
      </c>
      <c r="AN2" s="8" t="s">
        <v>45</v>
      </c>
      <c r="AO2" s="10" t="s">
        <v>46</v>
      </c>
      <c r="AP2" s="8" t="s">
        <v>47</v>
      </c>
      <c r="AQ2" s="8" t="s">
        <v>48</v>
      </c>
      <c r="AR2" s="8" t="s">
        <v>49</v>
      </c>
      <c r="AS2" s="8" t="s">
        <v>50</v>
      </c>
      <c r="AT2" s="8" t="s">
        <v>51</v>
      </c>
      <c r="AU2" s="8" t="s">
        <v>52</v>
      </c>
      <c r="AV2" s="8" t="s">
        <v>53</v>
      </c>
      <c r="AW2" s="34" t="s">
        <v>54</v>
      </c>
      <c r="AX2" s="40"/>
    </row>
    <row r="3" spans="1:52" ht="12" thickBot="1" x14ac:dyDescent="0.2">
      <c r="D3" s="1" t="s">
        <v>3</v>
      </c>
      <c r="Z3" s="13" t="s">
        <v>139</v>
      </c>
      <c r="AA3" s="14" t="s">
        <v>139</v>
      </c>
      <c r="AB3" s="15" t="s">
        <v>140</v>
      </c>
      <c r="AC3" s="16" t="s">
        <v>141</v>
      </c>
      <c r="AD3" s="16" t="s">
        <v>141</v>
      </c>
      <c r="AE3" s="17" t="s">
        <v>142</v>
      </c>
      <c r="AF3" s="18" t="s">
        <v>143</v>
      </c>
      <c r="AG3" s="25" t="s">
        <v>144</v>
      </c>
      <c r="AH3" s="27" t="s">
        <v>145</v>
      </c>
      <c r="AI3" s="18" t="s">
        <v>143</v>
      </c>
      <c r="AJ3" s="18" t="s">
        <v>143</v>
      </c>
      <c r="AK3" s="18" t="s">
        <v>143</v>
      </c>
      <c r="AL3" s="28" t="s">
        <v>146</v>
      </c>
      <c r="AM3" s="23" t="s">
        <v>147</v>
      </c>
      <c r="AN3" s="23" t="s">
        <v>147</v>
      </c>
      <c r="AO3" s="29" t="s">
        <v>148</v>
      </c>
      <c r="AP3" s="21" t="s">
        <v>149</v>
      </c>
      <c r="AQ3" s="35" t="s">
        <v>149</v>
      </c>
      <c r="AR3" s="35" t="s">
        <v>149</v>
      </c>
      <c r="AS3" s="19" t="s">
        <v>150</v>
      </c>
      <c r="AT3" s="19" t="s">
        <v>150</v>
      </c>
      <c r="AU3" s="19" t="s">
        <v>150</v>
      </c>
      <c r="AV3" s="26" t="s">
        <v>151</v>
      </c>
      <c r="AW3" s="24" t="s">
        <v>143</v>
      </c>
      <c r="AX3" s="40"/>
    </row>
    <row r="4" spans="1:52" x14ac:dyDescent="0.15">
      <c r="D4" s="1" t="s">
        <v>137</v>
      </c>
      <c r="Z4" s="1" t="s">
        <v>4</v>
      </c>
      <c r="AA4" s="1" t="s">
        <v>5</v>
      </c>
      <c r="AB4" s="1" t="s">
        <v>6</v>
      </c>
      <c r="AC4" s="1" t="s">
        <v>7</v>
      </c>
      <c r="AD4" s="1" t="s">
        <v>8</v>
      </c>
      <c r="AE4" s="1" t="s">
        <v>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14</v>
      </c>
      <c r="AK4" s="1" t="s">
        <v>15</v>
      </c>
      <c r="AL4" s="1" t="s">
        <v>16</v>
      </c>
      <c r="AM4" s="1" t="s">
        <v>17</v>
      </c>
      <c r="AN4" s="1" t="s">
        <v>18</v>
      </c>
      <c r="AO4" s="1" t="s">
        <v>19</v>
      </c>
      <c r="AP4" s="1" t="s">
        <v>20</v>
      </c>
      <c r="AQ4" s="1" t="s">
        <v>21</v>
      </c>
      <c r="AR4" s="1" t="s">
        <v>22</v>
      </c>
      <c r="AS4" s="1" t="s">
        <v>23</v>
      </c>
      <c r="AT4" s="1" t="s">
        <v>24</v>
      </c>
      <c r="AU4" s="1" t="s">
        <v>25</v>
      </c>
      <c r="AV4" s="1" t="s">
        <v>26</v>
      </c>
      <c r="AW4" s="1" t="s">
        <v>27</v>
      </c>
      <c r="AX4" s="1" t="s">
        <v>28</v>
      </c>
      <c r="AY4" s="1" t="s">
        <v>29</v>
      </c>
      <c r="AZ4" s="30" t="s">
        <v>133</v>
      </c>
    </row>
    <row r="5" spans="1:52" x14ac:dyDescent="0.15">
      <c r="Z5" s="1" t="s">
        <v>31</v>
      </c>
      <c r="AA5" s="1" t="s">
        <v>32</v>
      </c>
      <c r="AB5" s="1" t="s">
        <v>33</v>
      </c>
      <c r="AC5" s="1" t="s">
        <v>34</v>
      </c>
      <c r="AD5" s="1" t="s">
        <v>35</v>
      </c>
      <c r="AE5" s="1" t="s">
        <v>36</v>
      </c>
      <c r="AF5" s="1" t="s">
        <v>37</v>
      </c>
      <c r="AG5" s="1" t="s">
        <v>38</v>
      </c>
      <c r="AH5" s="1" t="s">
        <v>39</v>
      </c>
      <c r="AI5" s="1" t="s">
        <v>40</v>
      </c>
      <c r="AJ5" s="1" t="s">
        <v>41</v>
      </c>
      <c r="AK5" s="1" t="s">
        <v>42</v>
      </c>
      <c r="AL5" s="1" t="s">
        <v>43</v>
      </c>
      <c r="AM5" s="1" t="s">
        <v>44</v>
      </c>
      <c r="AN5" s="1" t="s">
        <v>45</v>
      </c>
      <c r="AO5" s="1" t="s">
        <v>46</v>
      </c>
      <c r="AP5" s="1" t="s">
        <v>47</v>
      </c>
      <c r="AQ5" s="1" t="s">
        <v>48</v>
      </c>
      <c r="AR5" s="1" t="s">
        <v>49</v>
      </c>
      <c r="AS5" s="1" t="s">
        <v>50</v>
      </c>
      <c r="AT5" s="1" t="s">
        <v>51</v>
      </c>
      <c r="AU5" s="1" t="s">
        <v>52</v>
      </c>
      <c r="AV5" s="1" t="s">
        <v>53</v>
      </c>
      <c r="AW5" s="1" t="s">
        <v>54</v>
      </c>
      <c r="AX5" s="1" t="s">
        <v>55</v>
      </c>
      <c r="AZ5" s="30"/>
    </row>
    <row r="6" spans="1:52" x14ac:dyDescent="0.15">
      <c r="F6" s="1" t="s">
        <v>240</v>
      </c>
      <c r="G6" s="1" t="s">
        <v>241</v>
      </c>
      <c r="H6" s="1" t="s">
        <v>242</v>
      </c>
      <c r="I6" s="13" t="s">
        <v>139</v>
      </c>
      <c r="J6" s="16" t="s">
        <v>141</v>
      </c>
      <c r="K6" s="17" t="s">
        <v>142</v>
      </c>
      <c r="L6" s="25" t="s">
        <v>144</v>
      </c>
      <c r="M6" s="47" t="s">
        <v>149</v>
      </c>
      <c r="N6" s="26" t="s">
        <v>151</v>
      </c>
      <c r="O6" s="23" t="s">
        <v>147</v>
      </c>
      <c r="P6" s="45" t="s">
        <v>148</v>
      </c>
      <c r="Q6" s="28" t="s">
        <v>146</v>
      </c>
      <c r="R6" s="27" t="s">
        <v>145</v>
      </c>
      <c r="S6" s="19" t="s">
        <v>150</v>
      </c>
      <c r="T6" s="15" t="s">
        <v>140</v>
      </c>
      <c r="U6" s="18" t="s">
        <v>143</v>
      </c>
      <c r="V6" s="48" t="s">
        <v>244</v>
      </c>
      <c r="W6" s="51" t="s">
        <v>245</v>
      </c>
      <c r="X6" s="48" t="s">
        <v>243</v>
      </c>
      <c r="Z6" s="36" t="s">
        <v>158</v>
      </c>
      <c r="AA6" s="36" t="s">
        <v>159</v>
      </c>
      <c r="AB6" s="36" t="s">
        <v>160</v>
      </c>
      <c r="AC6" s="36" t="s">
        <v>161</v>
      </c>
      <c r="AD6" s="36" t="s">
        <v>162</v>
      </c>
      <c r="AE6" s="36" t="s">
        <v>163</v>
      </c>
      <c r="AF6" s="36" t="s">
        <v>164</v>
      </c>
      <c r="AG6" s="36" t="s">
        <v>165</v>
      </c>
      <c r="AH6" s="36" t="s">
        <v>166</v>
      </c>
      <c r="AI6" s="36" t="s">
        <v>167</v>
      </c>
      <c r="AJ6" s="36" t="s">
        <v>168</v>
      </c>
      <c r="AK6" s="36" t="s">
        <v>169</v>
      </c>
      <c r="AL6" s="36" t="s">
        <v>170</v>
      </c>
      <c r="AM6" s="36" t="s">
        <v>171</v>
      </c>
      <c r="AN6" s="36" t="s">
        <v>172</v>
      </c>
      <c r="AO6" s="36" t="s">
        <v>173</v>
      </c>
      <c r="AP6" s="36" t="s">
        <v>174</v>
      </c>
      <c r="AQ6" s="36" t="s">
        <v>175</v>
      </c>
      <c r="AR6" s="36" t="s">
        <v>176</v>
      </c>
      <c r="AS6" s="36" t="s">
        <v>177</v>
      </c>
      <c r="AT6" s="36" t="s">
        <v>178</v>
      </c>
      <c r="AU6" s="36" t="s">
        <v>179</v>
      </c>
      <c r="AV6" s="36" t="s">
        <v>180</v>
      </c>
      <c r="AW6" s="36" t="s">
        <v>181</v>
      </c>
      <c r="AX6" s="36" t="s">
        <v>182</v>
      </c>
      <c r="AY6" s="36" t="s">
        <v>152</v>
      </c>
      <c r="AZ6" s="30"/>
    </row>
    <row r="7" spans="1:52" x14ac:dyDescent="0.15">
      <c r="B7" s="54" t="s">
        <v>184</v>
      </c>
      <c r="C7" s="55" t="s">
        <v>246</v>
      </c>
      <c r="D7" s="1" t="s">
        <v>56</v>
      </c>
      <c r="E7" s="1" t="s">
        <v>57</v>
      </c>
      <c r="F7" s="1" t="s">
        <v>234</v>
      </c>
      <c r="G7" s="1" t="s">
        <v>239</v>
      </c>
      <c r="H7" s="37" t="s">
        <v>184</v>
      </c>
      <c r="I7" s="44">
        <f>SUM(Z7:AA7)</f>
        <v>506932.42000000004</v>
      </c>
      <c r="J7" s="44">
        <f>SUM(AC7:AD7)</f>
        <v>161262.49</v>
      </c>
      <c r="K7" s="44">
        <f>SUM(AE7)</f>
        <v>179201.05</v>
      </c>
      <c r="L7" s="44">
        <f>SUM(AG7)</f>
        <v>44411.44</v>
      </c>
      <c r="M7" s="44">
        <f>SUM(AP7:AR7)</f>
        <v>67192.27</v>
      </c>
      <c r="N7" s="44">
        <f>SUM(AV7)</f>
        <v>26102.29</v>
      </c>
      <c r="O7" s="44">
        <f>SUM(AM7:AN7)</f>
        <v>48739.93</v>
      </c>
      <c r="P7" s="44">
        <f>SUM(AO7)</f>
        <v>101340.31</v>
      </c>
      <c r="Q7" s="44">
        <f>SUM(AL7)</f>
        <v>149574.46</v>
      </c>
      <c r="R7" s="44">
        <f>SUM(AH7)</f>
        <v>38657.9</v>
      </c>
      <c r="S7" s="44">
        <f>SUM(AS7:AU7)</f>
        <v>41471.340000000004</v>
      </c>
      <c r="T7" s="44">
        <f>SUM(AB7)</f>
        <v>25696.19</v>
      </c>
      <c r="U7" s="44">
        <f>SUM(AF7,AI7:AK7,AW7)</f>
        <v>121022.50999999998</v>
      </c>
      <c r="V7" s="44">
        <f>AX7</f>
        <v>52306.39</v>
      </c>
      <c r="W7" s="52">
        <f>SUM(I7:U7)</f>
        <v>1511604.5999999999</v>
      </c>
      <c r="X7" s="44">
        <f>SUM(I7:U7)</f>
        <v>1511604.5999999999</v>
      </c>
      <c r="Y7" s="40"/>
      <c r="Z7" s="49">
        <v>413728.39</v>
      </c>
      <c r="AA7" s="49">
        <v>93204.03</v>
      </c>
      <c r="AB7" s="49">
        <v>25696.19</v>
      </c>
      <c r="AC7" s="49">
        <v>112690.04</v>
      </c>
      <c r="AD7" s="49">
        <v>48572.45</v>
      </c>
      <c r="AE7" s="49">
        <v>179201.05</v>
      </c>
      <c r="AF7" s="38">
        <v>72777.039999999994</v>
      </c>
      <c r="AG7" s="49">
        <v>44411.44</v>
      </c>
      <c r="AH7" s="49">
        <v>38657.9</v>
      </c>
      <c r="AI7" s="38">
        <v>24535.439999999999</v>
      </c>
      <c r="AJ7" s="38">
        <v>6338.65</v>
      </c>
      <c r="AK7" s="38">
        <v>5587.2</v>
      </c>
      <c r="AL7" s="49">
        <v>149574.46</v>
      </c>
      <c r="AM7" s="49">
        <v>45214.13</v>
      </c>
      <c r="AN7" s="49">
        <v>3525.8</v>
      </c>
      <c r="AO7" s="49">
        <v>101340.31</v>
      </c>
      <c r="AP7" s="49">
        <v>20834.099999999999</v>
      </c>
      <c r="AQ7" s="49">
        <v>43491.64</v>
      </c>
      <c r="AR7" s="49">
        <v>2866.53</v>
      </c>
      <c r="AS7" s="49">
        <v>25665.24</v>
      </c>
      <c r="AT7" s="49">
        <v>10056.549999999999</v>
      </c>
      <c r="AU7" s="49">
        <v>5749.55</v>
      </c>
      <c r="AV7" s="49">
        <v>26102.29</v>
      </c>
      <c r="AW7" s="38">
        <v>11784.18</v>
      </c>
      <c r="AX7" s="38">
        <v>52306.39</v>
      </c>
      <c r="AY7" s="38">
        <v>1563910.99</v>
      </c>
      <c r="AZ7" s="39">
        <v>0</v>
      </c>
    </row>
    <row r="8" spans="1:52" x14ac:dyDescent="0.15">
      <c r="B8" s="54" t="s">
        <v>247</v>
      </c>
      <c r="C8" s="55" t="s">
        <v>246</v>
      </c>
      <c r="D8" s="1" t="s">
        <v>58</v>
      </c>
      <c r="E8" s="1" t="s">
        <v>59</v>
      </c>
      <c r="F8" s="1" t="s">
        <v>234</v>
      </c>
      <c r="G8" s="1" t="s">
        <v>239</v>
      </c>
      <c r="H8" s="37" t="s">
        <v>185</v>
      </c>
      <c r="I8" s="44">
        <f t="shared" ref="I8:I55" si="0">SUM(Z8:AA8)</f>
        <v>101866.92000000001</v>
      </c>
      <c r="J8" s="44">
        <f t="shared" ref="J8:J55" si="1">SUM(AC8:AD8)</f>
        <v>17486.21</v>
      </c>
      <c r="K8" s="44">
        <f t="shared" ref="K8:K55" si="2">SUM(AE8)</f>
        <v>30914.86</v>
      </c>
      <c r="L8" s="44">
        <f t="shared" ref="L8:L55" si="3">SUM(AG8)</f>
        <v>8101.51</v>
      </c>
      <c r="M8" s="44">
        <f t="shared" ref="M8:M55" si="4">SUM(AP8:AR8)</f>
        <v>19204.77</v>
      </c>
      <c r="N8" s="44">
        <f t="shared" ref="N8:N55" si="5">SUM(AV8)</f>
        <v>3008.7</v>
      </c>
      <c r="O8" s="44">
        <f t="shared" ref="O8:O55" si="6">SUM(AM8:AN8)</f>
        <v>22024.29</v>
      </c>
      <c r="P8" s="44">
        <f t="shared" ref="P8:P55" si="7">SUM(AO8)</f>
        <v>7781.88</v>
      </c>
      <c r="Q8" s="44">
        <f t="shared" ref="Q8:Q55" si="8">SUM(AL8)</f>
        <v>29075.43</v>
      </c>
      <c r="R8" s="44">
        <f t="shared" ref="R8:R55" si="9">SUM(AH8)</f>
        <v>1202.23</v>
      </c>
      <c r="S8" s="44">
        <f t="shared" ref="S8:S55" si="10">SUM(AS8:AU8)</f>
        <v>46501.86</v>
      </c>
      <c r="T8" s="44">
        <f t="shared" ref="T8:T55" si="11">SUM(AB8)</f>
        <v>21343.42</v>
      </c>
      <c r="U8" s="44">
        <f t="shared" ref="U8:U55" si="12">SUM(AF8,AI8:AK8,AW8)</f>
        <v>19610.2</v>
      </c>
      <c r="V8" s="44">
        <f t="shared" ref="V8:V55" si="13">AX8</f>
        <v>9928.94</v>
      </c>
      <c r="W8" s="52">
        <f t="shared" ref="W8:W55" si="14">SUM(I8:U8)</f>
        <v>328122.28000000003</v>
      </c>
      <c r="X8" s="44">
        <f t="shared" ref="X8:X55" si="15">SUM(I8:U8)</f>
        <v>328122.28000000003</v>
      </c>
      <c r="Y8" s="40"/>
      <c r="Z8" s="38">
        <v>74917.240000000005</v>
      </c>
      <c r="AA8" s="38">
        <v>26949.68</v>
      </c>
      <c r="AB8" s="38">
        <v>21343.42</v>
      </c>
      <c r="AC8" s="38">
        <v>14399.69</v>
      </c>
      <c r="AD8" s="38">
        <v>3086.52</v>
      </c>
      <c r="AE8" s="38">
        <v>30914.86</v>
      </c>
      <c r="AF8" s="38">
        <v>11321.34</v>
      </c>
      <c r="AG8" s="38">
        <v>8101.51</v>
      </c>
      <c r="AH8" s="38">
        <v>1202.23</v>
      </c>
      <c r="AI8" s="38">
        <v>3014.04</v>
      </c>
      <c r="AJ8" s="38">
        <v>774.99</v>
      </c>
      <c r="AK8" s="38">
        <v>89.26</v>
      </c>
      <c r="AL8" s="38">
        <v>29075.43</v>
      </c>
      <c r="AM8" s="38">
        <v>20158.29</v>
      </c>
      <c r="AN8" s="38">
        <v>1866</v>
      </c>
      <c r="AO8" s="38">
        <v>7781.88</v>
      </c>
      <c r="AP8" s="38">
        <v>2322.91</v>
      </c>
      <c r="AQ8" s="38">
        <v>927.18</v>
      </c>
      <c r="AR8" s="38">
        <v>15954.68</v>
      </c>
      <c r="AS8" s="38">
        <v>23634.48</v>
      </c>
      <c r="AT8" s="38">
        <v>7268.69</v>
      </c>
      <c r="AU8" s="38">
        <v>15598.69</v>
      </c>
      <c r="AV8" s="38">
        <v>3008.7</v>
      </c>
      <c r="AW8" s="38">
        <v>4410.57</v>
      </c>
      <c r="AX8" s="38">
        <v>9928.94</v>
      </c>
      <c r="AY8" s="38">
        <v>338051.22</v>
      </c>
      <c r="AZ8" s="39">
        <v>0</v>
      </c>
    </row>
    <row r="9" spans="1:52" x14ac:dyDescent="0.15">
      <c r="B9" s="54" t="s">
        <v>248</v>
      </c>
      <c r="C9" s="55" t="s">
        <v>246</v>
      </c>
      <c r="D9" s="1" t="s">
        <v>60</v>
      </c>
      <c r="E9" s="1" t="s">
        <v>61</v>
      </c>
      <c r="F9" s="1" t="s">
        <v>234</v>
      </c>
      <c r="G9" s="1" t="s">
        <v>239</v>
      </c>
      <c r="H9" s="37" t="s">
        <v>186</v>
      </c>
      <c r="I9" s="44">
        <f t="shared" si="0"/>
        <v>92301.89</v>
      </c>
      <c r="J9" s="44">
        <f t="shared" si="1"/>
        <v>33444.050000000003</v>
      </c>
      <c r="K9" s="44">
        <f t="shared" si="2"/>
        <v>9102.86</v>
      </c>
      <c r="L9" s="44">
        <f t="shared" si="3"/>
        <v>10623.7</v>
      </c>
      <c r="M9" s="44">
        <f t="shared" si="4"/>
        <v>37235.69</v>
      </c>
      <c r="N9" s="44">
        <f t="shared" si="5"/>
        <v>7932.38</v>
      </c>
      <c r="O9" s="44">
        <f t="shared" si="6"/>
        <v>28518.1</v>
      </c>
      <c r="P9" s="44">
        <f t="shared" si="7"/>
        <v>15560.57</v>
      </c>
      <c r="Q9" s="44">
        <f t="shared" si="8"/>
        <v>53954.13</v>
      </c>
      <c r="R9" s="44">
        <f t="shared" si="9"/>
        <v>993.56</v>
      </c>
      <c r="S9" s="44">
        <f t="shared" si="10"/>
        <v>128473.98999999999</v>
      </c>
      <c r="T9" s="44">
        <f t="shared" si="11"/>
        <v>32576.6</v>
      </c>
      <c r="U9" s="44">
        <f t="shared" si="12"/>
        <v>42266.39</v>
      </c>
      <c r="V9" s="44">
        <f t="shared" si="13"/>
        <v>7697.08</v>
      </c>
      <c r="W9" s="52">
        <f t="shared" si="14"/>
        <v>492983.91</v>
      </c>
      <c r="X9" s="44">
        <f t="shared" si="15"/>
        <v>492983.91</v>
      </c>
      <c r="Y9" s="40"/>
      <c r="Z9" s="38">
        <v>78914.17</v>
      </c>
      <c r="AA9" s="38">
        <v>13387.72</v>
      </c>
      <c r="AB9" s="38">
        <v>32576.6</v>
      </c>
      <c r="AC9" s="38">
        <v>29821.65</v>
      </c>
      <c r="AD9" s="38">
        <v>3622.4</v>
      </c>
      <c r="AE9" s="38">
        <v>9102.86</v>
      </c>
      <c r="AF9" s="38">
        <v>12584.21</v>
      </c>
      <c r="AG9" s="38">
        <v>10623.7</v>
      </c>
      <c r="AH9" s="38">
        <v>993.56</v>
      </c>
      <c r="AI9" s="38">
        <v>8780.64</v>
      </c>
      <c r="AJ9" s="38">
        <v>1971.99</v>
      </c>
      <c r="AK9" s="38">
        <v>2922.56</v>
      </c>
      <c r="AL9" s="38">
        <v>53954.13</v>
      </c>
      <c r="AM9" s="38">
        <v>27614.39</v>
      </c>
      <c r="AN9" s="38">
        <v>903.71</v>
      </c>
      <c r="AO9" s="38">
        <v>15560.57</v>
      </c>
      <c r="AP9" s="38">
        <v>7628.86</v>
      </c>
      <c r="AQ9" s="38">
        <v>10344.57</v>
      </c>
      <c r="AR9" s="38">
        <v>19262.259999999998</v>
      </c>
      <c r="AS9" s="38">
        <v>55751.87</v>
      </c>
      <c r="AT9" s="38">
        <v>18156.03</v>
      </c>
      <c r="AU9" s="38">
        <v>54566.09</v>
      </c>
      <c r="AV9" s="38">
        <v>7932.38</v>
      </c>
      <c r="AW9" s="38">
        <v>16006.99</v>
      </c>
      <c r="AX9" s="38">
        <v>7697.08</v>
      </c>
      <c r="AY9" s="38">
        <v>500680.99</v>
      </c>
      <c r="AZ9" s="39">
        <v>0</v>
      </c>
    </row>
    <row r="10" spans="1:52" x14ac:dyDescent="0.15">
      <c r="B10" s="54" t="s">
        <v>249</v>
      </c>
      <c r="C10" s="55" t="s">
        <v>246</v>
      </c>
      <c r="D10" s="1" t="s">
        <v>62</v>
      </c>
      <c r="E10" s="1" t="s">
        <v>63</v>
      </c>
      <c r="F10" s="1" t="s">
        <v>234</v>
      </c>
      <c r="G10" s="1" t="s">
        <v>239</v>
      </c>
      <c r="H10" s="37" t="s">
        <v>187</v>
      </c>
      <c r="I10" s="44">
        <f t="shared" si="0"/>
        <v>217117.83000000002</v>
      </c>
      <c r="J10" s="44">
        <f t="shared" si="1"/>
        <v>31473.93</v>
      </c>
      <c r="K10" s="44">
        <f t="shared" si="2"/>
        <v>57037.8</v>
      </c>
      <c r="L10" s="44">
        <f t="shared" si="3"/>
        <v>12312.97</v>
      </c>
      <c r="M10" s="44">
        <f t="shared" si="4"/>
        <v>48476.97</v>
      </c>
      <c r="N10" s="44">
        <f t="shared" si="5"/>
        <v>31472.26</v>
      </c>
      <c r="O10" s="44">
        <f t="shared" si="6"/>
        <v>33244.01</v>
      </c>
      <c r="P10" s="44">
        <f t="shared" si="7"/>
        <v>51713.61</v>
      </c>
      <c r="Q10" s="44">
        <f t="shared" si="8"/>
        <v>36035.050000000003</v>
      </c>
      <c r="R10" s="44">
        <f t="shared" si="9"/>
        <v>11023.64</v>
      </c>
      <c r="S10" s="44">
        <f t="shared" si="10"/>
        <v>211221.25</v>
      </c>
      <c r="T10" s="44">
        <f t="shared" si="11"/>
        <v>32587.360000000001</v>
      </c>
      <c r="U10" s="44">
        <f t="shared" si="12"/>
        <v>94271.82</v>
      </c>
      <c r="V10" s="44">
        <f t="shared" si="13"/>
        <v>15869.15</v>
      </c>
      <c r="W10" s="52">
        <f t="shared" si="14"/>
        <v>867988.5</v>
      </c>
      <c r="X10" s="44">
        <f t="shared" si="15"/>
        <v>867988.5</v>
      </c>
      <c r="Y10" s="40"/>
      <c r="Z10" s="38">
        <v>165233.28</v>
      </c>
      <c r="AA10" s="38">
        <v>51884.55</v>
      </c>
      <c r="AB10" s="38">
        <v>32587.360000000001</v>
      </c>
      <c r="AC10" s="38">
        <v>24807.37</v>
      </c>
      <c r="AD10" s="38">
        <v>6666.56</v>
      </c>
      <c r="AE10" s="38">
        <v>57037.8</v>
      </c>
      <c r="AF10" s="38">
        <v>35262.089999999997</v>
      </c>
      <c r="AG10" s="38">
        <v>12312.97</v>
      </c>
      <c r="AH10" s="38">
        <v>11023.64</v>
      </c>
      <c r="AI10" s="38">
        <v>19251.07</v>
      </c>
      <c r="AJ10" s="38">
        <v>16488.560000000001</v>
      </c>
      <c r="AK10" s="38">
        <v>1635.44</v>
      </c>
      <c r="AL10" s="38">
        <v>36035.050000000003</v>
      </c>
      <c r="AM10" s="38">
        <v>22391.13</v>
      </c>
      <c r="AN10" s="38">
        <v>10852.88</v>
      </c>
      <c r="AO10" s="38">
        <v>51713.61</v>
      </c>
      <c r="AP10" s="38">
        <v>9715.73</v>
      </c>
      <c r="AQ10" s="38">
        <v>19193.09</v>
      </c>
      <c r="AR10" s="38">
        <v>19568.150000000001</v>
      </c>
      <c r="AS10" s="38">
        <v>90284.479999999996</v>
      </c>
      <c r="AT10" s="38">
        <v>22939.55</v>
      </c>
      <c r="AU10" s="38">
        <v>97997.22</v>
      </c>
      <c r="AV10" s="38">
        <v>31472.26</v>
      </c>
      <c r="AW10" s="38">
        <v>21634.66</v>
      </c>
      <c r="AX10" s="38">
        <v>15869.15</v>
      </c>
      <c r="AY10" s="38">
        <v>883857.65</v>
      </c>
      <c r="AZ10" s="39">
        <v>0</v>
      </c>
    </row>
    <row r="11" spans="1:52" x14ac:dyDescent="0.15">
      <c r="B11" s="54" t="s">
        <v>250</v>
      </c>
      <c r="C11" s="55" t="s">
        <v>246</v>
      </c>
      <c r="D11" s="1" t="s">
        <v>64</v>
      </c>
      <c r="E11" s="1" t="s">
        <v>65</v>
      </c>
      <c r="F11" s="1" t="s">
        <v>234</v>
      </c>
      <c r="G11" s="1" t="s">
        <v>239</v>
      </c>
      <c r="H11" s="37" t="s">
        <v>188</v>
      </c>
      <c r="I11" s="44">
        <f t="shared" si="0"/>
        <v>48166.509999999995</v>
      </c>
      <c r="J11" s="44">
        <f t="shared" si="1"/>
        <v>49240.450000000004</v>
      </c>
      <c r="K11" s="44">
        <f t="shared" si="2"/>
        <v>2354.16</v>
      </c>
      <c r="L11" s="44">
        <f t="shared" si="3"/>
        <v>11366.45</v>
      </c>
      <c r="M11" s="44">
        <f t="shared" si="4"/>
        <v>30839.33</v>
      </c>
      <c r="N11" s="44">
        <f t="shared" si="5"/>
        <v>14535.37</v>
      </c>
      <c r="O11" s="44">
        <f t="shared" si="6"/>
        <v>29967.33</v>
      </c>
      <c r="P11" s="44">
        <f t="shared" si="7"/>
        <v>14066.86</v>
      </c>
      <c r="Q11" s="44">
        <f t="shared" si="8"/>
        <v>22200.05</v>
      </c>
      <c r="R11" s="44">
        <f t="shared" si="9"/>
        <v>9486.42</v>
      </c>
      <c r="S11" s="44">
        <f t="shared" si="10"/>
        <v>158497.54999999999</v>
      </c>
      <c r="T11" s="44">
        <f t="shared" si="11"/>
        <v>47379.45</v>
      </c>
      <c r="U11" s="44">
        <f t="shared" si="12"/>
        <v>30039.980000000003</v>
      </c>
      <c r="V11" s="44">
        <f t="shared" si="13"/>
        <v>4596.04</v>
      </c>
      <c r="W11" s="52">
        <f t="shared" si="14"/>
        <v>468139.91</v>
      </c>
      <c r="X11" s="44">
        <f t="shared" si="15"/>
        <v>468139.91</v>
      </c>
      <c r="Y11" s="40"/>
      <c r="Z11" s="38">
        <v>29130.48</v>
      </c>
      <c r="AA11" s="38">
        <v>19036.03</v>
      </c>
      <c r="AB11" s="38">
        <v>47379.45</v>
      </c>
      <c r="AC11" s="38">
        <v>42162.83</v>
      </c>
      <c r="AD11" s="38">
        <v>7077.62</v>
      </c>
      <c r="AE11" s="38">
        <v>2354.16</v>
      </c>
      <c r="AF11" s="38">
        <v>9423.9500000000007</v>
      </c>
      <c r="AG11" s="38">
        <v>11366.45</v>
      </c>
      <c r="AH11" s="38">
        <v>9486.42</v>
      </c>
      <c r="AI11" s="38">
        <v>3253.98</v>
      </c>
      <c r="AJ11" s="38">
        <v>1158.28</v>
      </c>
      <c r="AK11" s="38">
        <v>3044.05</v>
      </c>
      <c r="AL11" s="38">
        <v>22200.05</v>
      </c>
      <c r="AM11" s="38">
        <v>6821.36</v>
      </c>
      <c r="AN11" s="38">
        <v>23145.97</v>
      </c>
      <c r="AO11" s="38">
        <v>14066.86</v>
      </c>
      <c r="AP11" s="38">
        <v>3943.91</v>
      </c>
      <c r="AQ11" s="38">
        <v>17911.060000000001</v>
      </c>
      <c r="AR11" s="38">
        <v>8984.36</v>
      </c>
      <c r="AS11" s="38">
        <v>121775.98</v>
      </c>
      <c r="AT11" s="38">
        <v>18826.669999999998</v>
      </c>
      <c r="AU11" s="38">
        <v>17894.900000000001</v>
      </c>
      <c r="AV11" s="38">
        <v>14535.37</v>
      </c>
      <c r="AW11" s="38">
        <v>13159.72</v>
      </c>
      <c r="AX11" s="38">
        <v>4596.04</v>
      </c>
      <c r="AY11" s="38">
        <v>472735.95</v>
      </c>
      <c r="AZ11" s="39">
        <v>0</v>
      </c>
    </row>
    <row r="12" spans="1:52" x14ac:dyDescent="0.15">
      <c r="B12" s="54" t="s">
        <v>251</v>
      </c>
      <c r="C12" s="55" t="s">
        <v>246</v>
      </c>
      <c r="D12" s="1" t="s">
        <v>66</v>
      </c>
      <c r="E12" s="1" t="s">
        <v>67</v>
      </c>
      <c r="F12" s="1" t="s">
        <v>234</v>
      </c>
      <c r="G12" s="1" t="s">
        <v>239</v>
      </c>
      <c r="H12" s="37" t="s">
        <v>189</v>
      </c>
      <c r="I12" s="44">
        <f t="shared" si="0"/>
        <v>78627.62</v>
      </c>
      <c r="J12" s="44">
        <f t="shared" si="1"/>
        <v>38338.410000000003</v>
      </c>
      <c r="K12" s="44">
        <f t="shared" si="2"/>
        <v>9026.33</v>
      </c>
      <c r="L12" s="44">
        <f t="shared" si="3"/>
        <v>41785.01</v>
      </c>
      <c r="M12" s="44">
        <f t="shared" si="4"/>
        <v>68758.05</v>
      </c>
      <c r="N12" s="44">
        <f t="shared" si="5"/>
        <v>22055.79</v>
      </c>
      <c r="O12" s="44">
        <f t="shared" si="6"/>
        <v>21103.879999999997</v>
      </c>
      <c r="P12" s="44">
        <f t="shared" si="7"/>
        <v>30827.07</v>
      </c>
      <c r="Q12" s="44">
        <f t="shared" si="8"/>
        <v>31490.99</v>
      </c>
      <c r="R12" s="44">
        <f t="shared" si="9"/>
        <v>1428.98</v>
      </c>
      <c r="S12" s="44">
        <f t="shared" si="10"/>
        <v>226016.35</v>
      </c>
      <c r="T12" s="44">
        <f t="shared" si="11"/>
        <v>78735.72</v>
      </c>
      <c r="U12" s="44">
        <f t="shared" si="12"/>
        <v>54584.72</v>
      </c>
      <c r="V12" s="44">
        <f t="shared" si="13"/>
        <v>5604.3</v>
      </c>
      <c r="W12" s="52">
        <f t="shared" si="14"/>
        <v>702778.91999999993</v>
      </c>
      <c r="X12" s="44">
        <f t="shared" si="15"/>
        <v>702778.91999999993</v>
      </c>
      <c r="Y12" s="40"/>
      <c r="Z12" s="38">
        <v>64416.04</v>
      </c>
      <c r="AA12" s="38">
        <v>14211.58</v>
      </c>
      <c r="AB12" s="38">
        <v>78735.72</v>
      </c>
      <c r="AC12" s="38">
        <v>17032.669999999998</v>
      </c>
      <c r="AD12" s="38">
        <v>21305.74</v>
      </c>
      <c r="AE12" s="38">
        <v>9026.33</v>
      </c>
      <c r="AF12" s="38">
        <v>14023.45</v>
      </c>
      <c r="AG12" s="38">
        <v>41785.01</v>
      </c>
      <c r="AH12" s="38">
        <v>1428.98</v>
      </c>
      <c r="AI12" s="38">
        <v>15722.76</v>
      </c>
      <c r="AJ12" s="38">
        <v>1011.91</v>
      </c>
      <c r="AK12" s="38">
        <v>7000.29</v>
      </c>
      <c r="AL12" s="38">
        <v>31490.99</v>
      </c>
      <c r="AM12" s="38">
        <v>11679.07</v>
      </c>
      <c r="AN12" s="38">
        <v>9424.81</v>
      </c>
      <c r="AO12" s="38">
        <v>30827.07</v>
      </c>
      <c r="AP12" s="38">
        <v>11698.76</v>
      </c>
      <c r="AQ12" s="38">
        <v>45327.51</v>
      </c>
      <c r="AR12" s="38">
        <v>11731.78</v>
      </c>
      <c r="AS12" s="38">
        <v>92781.71</v>
      </c>
      <c r="AT12" s="38">
        <v>32814.11</v>
      </c>
      <c r="AU12" s="38">
        <v>100420.53</v>
      </c>
      <c r="AV12" s="38">
        <v>22055.79</v>
      </c>
      <c r="AW12" s="38">
        <v>16826.310000000001</v>
      </c>
      <c r="AX12" s="38">
        <v>5604.3</v>
      </c>
      <c r="AY12" s="38">
        <v>708383.22</v>
      </c>
      <c r="AZ12" s="39">
        <v>0</v>
      </c>
    </row>
    <row r="13" spans="1:52" x14ac:dyDescent="0.15">
      <c r="B13" s="54" t="s">
        <v>252</v>
      </c>
      <c r="C13" s="55" t="s">
        <v>246</v>
      </c>
      <c r="D13" s="1" t="s">
        <v>68</v>
      </c>
      <c r="E13" s="1" t="s">
        <v>69</v>
      </c>
      <c r="F13" s="1" t="s">
        <v>234</v>
      </c>
      <c r="G13" s="1" t="s">
        <v>239</v>
      </c>
      <c r="H13" s="37" t="s">
        <v>190</v>
      </c>
      <c r="I13" s="44">
        <f t="shared" si="0"/>
        <v>118801.29999999999</v>
      </c>
      <c r="J13" s="44">
        <f t="shared" si="1"/>
        <v>53925.899999999994</v>
      </c>
      <c r="K13" s="44">
        <f t="shared" si="2"/>
        <v>30477.73</v>
      </c>
      <c r="L13" s="44">
        <f t="shared" si="3"/>
        <v>166662.34</v>
      </c>
      <c r="M13" s="44">
        <f t="shared" si="4"/>
        <v>111816.37</v>
      </c>
      <c r="N13" s="44">
        <f t="shared" si="5"/>
        <v>43660.41</v>
      </c>
      <c r="O13" s="44">
        <f t="shared" si="6"/>
        <v>47363.34</v>
      </c>
      <c r="P13" s="44">
        <f t="shared" si="7"/>
        <v>54155.12</v>
      </c>
      <c r="Q13" s="44">
        <f t="shared" si="8"/>
        <v>76451.78</v>
      </c>
      <c r="R13" s="44">
        <f t="shared" si="9"/>
        <v>9240.5400000000009</v>
      </c>
      <c r="S13" s="44">
        <f t="shared" si="10"/>
        <v>420176.91000000003</v>
      </c>
      <c r="T13" s="44">
        <f t="shared" si="11"/>
        <v>103090.33</v>
      </c>
      <c r="U13" s="44">
        <f t="shared" si="12"/>
        <v>117772.76</v>
      </c>
      <c r="V13" s="44">
        <f t="shared" si="13"/>
        <v>10702.45</v>
      </c>
      <c r="W13" s="52">
        <f t="shared" si="14"/>
        <v>1353594.8300000003</v>
      </c>
      <c r="X13" s="44">
        <f t="shared" si="15"/>
        <v>1353594.8300000003</v>
      </c>
      <c r="Y13" s="40"/>
      <c r="Z13" s="38">
        <v>90745.4</v>
      </c>
      <c r="AA13" s="38">
        <v>28055.9</v>
      </c>
      <c r="AB13" s="38">
        <v>103090.33</v>
      </c>
      <c r="AC13" s="38">
        <v>33619.879999999997</v>
      </c>
      <c r="AD13" s="38">
        <v>20306.02</v>
      </c>
      <c r="AE13" s="38">
        <v>30477.73</v>
      </c>
      <c r="AF13" s="38">
        <v>19109.61</v>
      </c>
      <c r="AG13" s="38">
        <v>166662.34</v>
      </c>
      <c r="AH13" s="38">
        <v>9240.5400000000009</v>
      </c>
      <c r="AI13" s="38">
        <v>37374.239999999998</v>
      </c>
      <c r="AJ13" s="38">
        <v>24883.8</v>
      </c>
      <c r="AK13" s="38">
        <v>6427.27</v>
      </c>
      <c r="AL13" s="38">
        <v>76451.78</v>
      </c>
      <c r="AM13" s="38">
        <v>19018.96</v>
      </c>
      <c r="AN13" s="38">
        <v>28344.38</v>
      </c>
      <c r="AO13" s="38">
        <v>54155.12</v>
      </c>
      <c r="AP13" s="38">
        <v>21263.25</v>
      </c>
      <c r="AQ13" s="38">
        <v>39380.86</v>
      </c>
      <c r="AR13" s="38">
        <v>51172.26</v>
      </c>
      <c r="AS13" s="38">
        <v>137635.28</v>
      </c>
      <c r="AT13" s="38">
        <v>46047.88</v>
      </c>
      <c r="AU13" s="38">
        <v>236493.75</v>
      </c>
      <c r="AV13" s="38">
        <v>43660.41</v>
      </c>
      <c r="AW13" s="38">
        <v>29977.84</v>
      </c>
      <c r="AX13" s="38">
        <v>10702.45</v>
      </c>
      <c r="AY13" s="38">
        <v>1364297.28</v>
      </c>
      <c r="AZ13" s="39">
        <v>0</v>
      </c>
    </row>
    <row r="14" spans="1:52" x14ac:dyDescent="0.15">
      <c r="B14" s="54" t="s">
        <v>253</v>
      </c>
      <c r="C14" s="55" t="s">
        <v>246</v>
      </c>
      <c r="D14" s="1" t="s">
        <v>70</v>
      </c>
      <c r="E14" s="1" t="s">
        <v>71</v>
      </c>
      <c r="F14" s="1" t="s">
        <v>234</v>
      </c>
      <c r="G14" s="1" t="s">
        <v>239</v>
      </c>
      <c r="H14" s="37" t="s">
        <v>191</v>
      </c>
      <c r="I14" s="44">
        <f t="shared" si="0"/>
        <v>276681.75</v>
      </c>
      <c r="J14" s="44">
        <f t="shared" si="1"/>
        <v>59216.850000000006</v>
      </c>
      <c r="K14" s="44">
        <f t="shared" si="2"/>
        <v>55054.11</v>
      </c>
      <c r="L14" s="44">
        <f t="shared" si="3"/>
        <v>241270.31</v>
      </c>
      <c r="M14" s="44">
        <f t="shared" si="4"/>
        <v>528703.36</v>
      </c>
      <c r="N14" s="44">
        <f t="shared" si="5"/>
        <v>60721.98</v>
      </c>
      <c r="O14" s="44">
        <f t="shared" si="6"/>
        <v>338327.32</v>
      </c>
      <c r="P14" s="44">
        <f t="shared" si="7"/>
        <v>118122.84</v>
      </c>
      <c r="Q14" s="44">
        <f t="shared" si="8"/>
        <v>192687.45</v>
      </c>
      <c r="R14" s="44">
        <f t="shared" si="9"/>
        <v>9840.31</v>
      </c>
      <c r="S14" s="44">
        <f t="shared" si="10"/>
        <v>477046.03</v>
      </c>
      <c r="T14" s="44">
        <f t="shared" si="11"/>
        <v>50190.93</v>
      </c>
      <c r="U14" s="44">
        <f t="shared" si="12"/>
        <v>233261.09999999995</v>
      </c>
      <c r="V14" s="44">
        <f t="shared" si="13"/>
        <v>3039.26</v>
      </c>
      <c r="W14" s="52">
        <f t="shared" si="14"/>
        <v>2641124.3400000003</v>
      </c>
      <c r="X14" s="44">
        <f t="shared" si="15"/>
        <v>2641124.3400000003</v>
      </c>
      <c r="Y14" s="40"/>
      <c r="Z14" s="38">
        <v>199615.74</v>
      </c>
      <c r="AA14" s="38">
        <v>77066.009999999995</v>
      </c>
      <c r="AB14" s="38">
        <v>50190.93</v>
      </c>
      <c r="AC14" s="38">
        <v>41968.23</v>
      </c>
      <c r="AD14" s="38">
        <v>17248.62</v>
      </c>
      <c r="AE14" s="38">
        <v>55054.11</v>
      </c>
      <c r="AF14" s="38">
        <v>21826.33</v>
      </c>
      <c r="AG14" s="38">
        <v>241270.31</v>
      </c>
      <c r="AH14" s="38">
        <v>9840.31</v>
      </c>
      <c r="AI14" s="38">
        <v>135532.9</v>
      </c>
      <c r="AJ14" s="38">
        <v>29882.77</v>
      </c>
      <c r="AK14" s="38">
        <v>6529.86</v>
      </c>
      <c r="AL14" s="38">
        <v>192687.45</v>
      </c>
      <c r="AM14" s="38">
        <v>215829.84</v>
      </c>
      <c r="AN14" s="38">
        <v>122497.48</v>
      </c>
      <c r="AO14" s="38">
        <v>118122.84</v>
      </c>
      <c r="AP14" s="38">
        <v>85937.94</v>
      </c>
      <c r="AQ14" s="38">
        <v>166051.15</v>
      </c>
      <c r="AR14" s="38">
        <v>276714.27</v>
      </c>
      <c r="AS14" s="38">
        <v>45560.97</v>
      </c>
      <c r="AT14" s="38">
        <v>282728.53999999998</v>
      </c>
      <c r="AU14" s="38">
        <v>148756.51999999999</v>
      </c>
      <c r="AV14" s="38">
        <v>60721.98</v>
      </c>
      <c r="AW14" s="38">
        <v>39489.24</v>
      </c>
      <c r="AX14" s="38">
        <v>3039.26</v>
      </c>
      <c r="AY14" s="38">
        <v>2644163.6</v>
      </c>
      <c r="AZ14" s="39">
        <v>0</v>
      </c>
    </row>
    <row r="15" spans="1:52" x14ac:dyDescent="0.15">
      <c r="B15" s="54" t="s">
        <v>254</v>
      </c>
      <c r="C15" s="55" t="s">
        <v>246</v>
      </c>
      <c r="D15" s="1" t="s">
        <v>4</v>
      </c>
      <c r="E15" s="1" t="s">
        <v>72</v>
      </c>
      <c r="F15" s="1" t="s">
        <v>234</v>
      </c>
      <c r="G15" s="1" t="s">
        <v>239</v>
      </c>
      <c r="H15" s="37" t="s">
        <v>192</v>
      </c>
      <c r="I15" s="44">
        <f t="shared" si="0"/>
        <v>200946.59</v>
      </c>
      <c r="J15" s="44">
        <f t="shared" si="1"/>
        <v>54031.34</v>
      </c>
      <c r="K15" s="44">
        <f t="shared" si="2"/>
        <v>26288.23</v>
      </c>
      <c r="L15" s="44">
        <f t="shared" si="3"/>
        <v>87121.07</v>
      </c>
      <c r="M15" s="44">
        <f t="shared" si="4"/>
        <v>253212.47</v>
      </c>
      <c r="N15" s="44">
        <f t="shared" si="5"/>
        <v>237752.75</v>
      </c>
      <c r="O15" s="44">
        <f t="shared" si="6"/>
        <v>88440.61</v>
      </c>
      <c r="P15" s="44">
        <f t="shared" si="7"/>
        <v>103994.88</v>
      </c>
      <c r="Q15" s="44">
        <f t="shared" si="8"/>
        <v>65860.850000000006</v>
      </c>
      <c r="R15" s="44">
        <f t="shared" si="9"/>
        <v>2345.5300000000002</v>
      </c>
      <c r="S15" s="44">
        <f t="shared" si="10"/>
        <v>640605.26</v>
      </c>
      <c r="T15" s="44">
        <f t="shared" si="11"/>
        <v>93129.64</v>
      </c>
      <c r="U15" s="44">
        <f t="shared" si="12"/>
        <v>268393.12</v>
      </c>
      <c r="V15" s="44">
        <f t="shared" si="13"/>
        <v>7057.16</v>
      </c>
      <c r="W15" s="52">
        <f t="shared" si="14"/>
        <v>2122122.34</v>
      </c>
      <c r="X15" s="44">
        <f t="shared" si="15"/>
        <v>2122122.34</v>
      </c>
      <c r="Y15" s="40"/>
      <c r="Z15" s="38">
        <v>157190.04999999999</v>
      </c>
      <c r="AA15" s="38">
        <v>43756.54</v>
      </c>
      <c r="AB15" s="38">
        <v>93129.64</v>
      </c>
      <c r="AC15" s="38">
        <v>28349.62</v>
      </c>
      <c r="AD15" s="38">
        <v>25681.72</v>
      </c>
      <c r="AE15" s="38">
        <v>26288.23</v>
      </c>
      <c r="AF15" s="38">
        <v>16408.509999999998</v>
      </c>
      <c r="AG15" s="38">
        <v>87121.07</v>
      </c>
      <c r="AH15" s="38">
        <v>2345.5300000000002</v>
      </c>
      <c r="AI15" s="38">
        <v>129044.66</v>
      </c>
      <c r="AJ15" s="38">
        <v>68249.41</v>
      </c>
      <c r="AK15" s="38">
        <v>4746.83</v>
      </c>
      <c r="AL15" s="38">
        <v>65860.850000000006</v>
      </c>
      <c r="AM15" s="38">
        <v>41051.129999999997</v>
      </c>
      <c r="AN15" s="38">
        <v>47389.48</v>
      </c>
      <c r="AO15" s="38">
        <v>103994.88</v>
      </c>
      <c r="AP15" s="38">
        <v>40332.93</v>
      </c>
      <c r="AQ15" s="38">
        <v>134048.94</v>
      </c>
      <c r="AR15" s="38">
        <v>78830.600000000006</v>
      </c>
      <c r="AS15" s="38">
        <v>66679.63</v>
      </c>
      <c r="AT15" s="38">
        <v>190053.57</v>
      </c>
      <c r="AU15" s="38">
        <v>383872.06</v>
      </c>
      <c r="AV15" s="38">
        <v>237752.75</v>
      </c>
      <c r="AW15" s="38">
        <v>49943.71</v>
      </c>
      <c r="AX15" s="38">
        <v>7057.16</v>
      </c>
      <c r="AY15" s="38">
        <v>2129179.5</v>
      </c>
      <c r="AZ15" s="39">
        <v>0</v>
      </c>
    </row>
    <row r="16" spans="1:52" x14ac:dyDescent="0.15">
      <c r="B16" s="54" t="s">
        <v>255</v>
      </c>
      <c r="C16" s="55" t="s">
        <v>246</v>
      </c>
      <c r="D16" s="1" t="s">
        <v>5</v>
      </c>
      <c r="E16" s="1" t="s">
        <v>73</v>
      </c>
      <c r="F16" s="1" t="s">
        <v>234</v>
      </c>
      <c r="G16" s="1" t="s">
        <v>239</v>
      </c>
      <c r="H16" s="37" t="s">
        <v>193</v>
      </c>
      <c r="I16" s="44">
        <f t="shared" si="0"/>
        <v>194810.91</v>
      </c>
      <c r="J16" s="44">
        <f t="shared" si="1"/>
        <v>55599.18</v>
      </c>
      <c r="K16" s="44">
        <f t="shared" si="2"/>
        <v>30477</v>
      </c>
      <c r="L16" s="44">
        <f t="shared" si="3"/>
        <v>89510.47</v>
      </c>
      <c r="M16" s="44">
        <f t="shared" si="4"/>
        <v>208952.88</v>
      </c>
      <c r="N16" s="44">
        <f t="shared" si="5"/>
        <v>416635.78</v>
      </c>
      <c r="O16" s="44">
        <f t="shared" si="6"/>
        <v>46544.47</v>
      </c>
      <c r="P16" s="44">
        <f t="shared" si="7"/>
        <v>107017.82</v>
      </c>
      <c r="Q16" s="44">
        <f t="shared" si="8"/>
        <v>55252.47</v>
      </c>
      <c r="R16" s="44">
        <f t="shared" si="9"/>
        <v>2087.25</v>
      </c>
      <c r="S16" s="44">
        <f t="shared" si="10"/>
        <v>486130.43999999994</v>
      </c>
      <c r="T16" s="44">
        <f t="shared" si="11"/>
        <v>93139.28</v>
      </c>
      <c r="U16" s="44">
        <f t="shared" si="12"/>
        <v>175047.29</v>
      </c>
      <c r="V16" s="44">
        <f t="shared" si="13"/>
        <v>6194.64</v>
      </c>
      <c r="W16" s="52">
        <f t="shared" si="14"/>
        <v>1961205.24</v>
      </c>
      <c r="X16" s="44">
        <f t="shared" si="15"/>
        <v>1961205.24</v>
      </c>
      <c r="Y16" s="40"/>
      <c r="Z16" s="38">
        <v>130932.98</v>
      </c>
      <c r="AA16" s="38">
        <v>63877.93</v>
      </c>
      <c r="AB16" s="38">
        <v>93139.28</v>
      </c>
      <c r="AC16" s="38">
        <v>24542.73</v>
      </c>
      <c r="AD16" s="38">
        <v>31056.45</v>
      </c>
      <c r="AE16" s="38">
        <v>30477</v>
      </c>
      <c r="AF16" s="38">
        <v>25132.21</v>
      </c>
      <c r="AG16" s="38">
        <v>89510.47</v>
      </c>
      <c r="AH16" s="38">
        <v>2087.25</v>
      </c>
      <c r="AI16" s="38">
        <v>99249.53</v>
      </c>
      <c r="AJ16" s="38">
        <v>14797.48</v>
      </c>
      <c r="AK16" s="38">
        <v>2409.81</v>
      </c>
      <c r="AL16" s="38">
        <v>55252.47</v>
      </c>
      <c r="AM16" s="38">
        <v>29516.69</v>
      </c>
      <c r="AN16" s="38">
        <v>17027.78</v>
      </c>
      <c r="AO16" s="38">
        <v>107017.82</v>
      </c>
      <c r="AP16" s="38">
        <v>36208.120000000003</v>
      </c>
      <c r="AQ16" s="38">
        <v>103828.64</v>
      </c>
      <c r="AR16" s="38">
        <v>68916.12</v>
      </c>
      <c r="AS16" s="38">
        <v>102136.67</v>
      </c>
      <c r="AT16" s="38">
        <v>195813.61</v>
      </c>
      <c r="AU16" s="38">
        <v>188180.16</v>
      </c>
      <c r="AV16" s="38">
        <v>416635.78</v>
      </c>
      <c r="AW16" s="38">
        <v>33458.26</v>
      </c>
      <c r="AX16" s="38">
        <v>6194.64</v>
      </c>
      <c r="AY16" s="38">
        <v>1967399.88</v>
      </c>
      <c r="AZ16" s="39">
        <v>0</v>
      </c>
    </row>
    <row r="17" spans="2:52" x14ac:dyDescent="0.15">
      <c r="B17" s="54" t="s">
        <v>256</v>
      </c>
      <c r="C17" s="55" t="s">
        <v>257</v>
      </c>
      <c r="D17" s="1" t="s">
        <v>6</v>
      </c>
      <c r="E17" s="1" t="s">
        <v>74</v>
      </c>
      <c r="F17" s="1" t="s">
        <v>234</v>
      </c>
      <c r="G17" s="1" t="s">
        <v>239</v>
      </c>
      <c r="H17" s="37" t="s">
        <v>194</v>
      </c>
      <c r="I17" s="44">
        <f t="shared" si="0"/>
        <v>431952.42000000004</v>
      </c>
      <c r="J17" s="44">
        <f t="shared" si="1"/>
        <v>84180.180000000008</v>
      </c>
      <c r="K17" s="44">
        <f t="shared" si="2"/>
        <v>169695.85</v>
      </c>
      <c r="L17" s="44">
        <f t="shared" si="3"/>
        <v>470714.88</v>
      </c>
      <c r="M17" s="44">
        <f t="shared" si="4"/>
        <v>645029.83000000007</v>
      </c>
      <c r="N17" s="44">
        <f t="shared" si="5"/>
        <v>575143.82999999996</v>
      </c>
      <c r="O17" s="44">
        <f t="shared" si="6"/>
        <v>215054.03</v>
      </c>
      <c r="P17" s="44">
        <f t="shared" si="7"/>
        <v>367007.72</v>
      </c>
      <c r="Q17" s="44">
        <f t="shared" si="8"/>
        <v>159495.41</v>
      </c>
      <c r="R17" s="44">
        <f t="shared" si="9"/>
        <v>7846.6</v>
      </c>
      <c r="S17" s="44">
        <f t="shared" si="10"/>
        <v>722849.89999999991</v>
      </c>
      <c r="T17" s="44">
        <f t="shared" si="11"/>
        <v>126148.29</v>
      </c>
      <c r="U17" s="44">
        <f t="shared" si="12"/>
        <v>754798.20000000007</v>
      </c>
      <c r="V17" s="44">
        <f t="shared" si="13"/>
        <v>2709.49</v>
      </c>
      <c r="W17" s="52">
        <f t="shared" si="14"/>
        <v>4729917.1400000006</v>
      </c>
      <c r="X17" s="44">
        <f t="shared" si="15"/>
        <v>4729917.1400000006</v>
      </c>
      <c r="Y17" s="40"/>
      <c r="Z17" s="38">
        <v>389043.76</v>
      </c>
      <c r="AA17" s="38">
        <v>42908.66</v>
      </c>
      <c r="AB17" s="38">
        <v>126148.29</v>
      </c>
      <c r="AC17" s="38">
        <v>23793.99</v>
      </c>
      <c r="AD17" s="38">
        <v>60386.19</v>
      </c>
      <c r="AE17" s="38">
        <v>169695.85</v>
      </c>
      <c r="AF17" s="38">
        <v>196863.71</v>
      </c>
      <c r="AG17" s="38">
        <v>470714.88</v>
      </c>
      <c r="AH17" s="38">
        <v>7846.6</v>
      </c>
      <c r="AI17" s="38">
        <v>248097.17</v>
      </c>
      <c r="AJ17" s="38">
        <v>71523.69</v>
      </c>
      <c r="AK17" s="38">
        <v>32354.35</v>
      </c>
      <c r="AL17" s="38">
        <v>159495.41</v>
      </c>
      <c r="AM17" s="38">
        <v>111362.87</v>
      </c>
      <c r="AN17" s="38">
        <v>103691.16</v>
      </c>
      <c r="AO17" s="38">
        <v>367007.72</v>
      </c>
      <c r="AP17" s="38">
        <v>214149.07</v>
      </c>
      <c r="AQ17" s="38">
        <v>268905.33</v>
      </c>
      <c r="AR17" s="38">
        <v>161975.43</v>
      </c>
      <c r="AS17" s="38">
        <v>140934.26</v>
      </c>
      <c r="AT17" s="38">
        <v>282176.65999999997</v>
      </c>
      <c r="AU17" s="38">
        <v>299738.98</v>
      </c>
      <c r="AV17" s="38">
        <v>575143.82999999996</v>
      </c>
      <c r="AW17" s="38">
        <v>205959.28</v>
      </c>
      <c r="AX17" s="38">
        <v>2709.49</v>
      </c>
      <c r="AY17" s="38">
        <v>4732626.63</v>
      </c>
      <c r="AZ17" s="39">
        <v>0</v>
      </c>
    </row>
    <row r="18" spans="2:52" x14ac:dyDescent="0.15">
      <c r="B18" s="54" t="s">
        <v>258</v>
      </c>
      <c r="C18" s="55" t="s">
        <v>257</v>
      </c>
      <c r="D18" s="1" t="s">
        <v>7</v>
      </c>
      <c r="E18" s="1" t="s">
        <v>75</v>
      </c>
      <c r="F18" s="1" t="s">
        <v>234</v>
      </c>
      <c r="G18" s="1" t="s">
        <v>239</v>
      </c>
      <c r="H18" s="37" t="s">
        <v>195</v>
      </c>
      <c r="I18" s="44">
        <f t="shared" si="0"/>
        <v>415973.91000000003</v>
      </c>
      <c r="J18" s="44">
        <f t="shared" si="1"/>
        <v>38755.99</v>
      </c>
      <c r="K18" s="44">
        <f t="shared" si="2"/>
        <v>53013.78</v>
      </c>
      <c r="L18" s="44">
        <f t="shared" si="3"/>
        <v>541591.79</v>
      </c>
      <c r="M18" s="44">
        <f t="shared" si="4"/>
        <v>278860.88</v>
      </c>
      <c r="N18" s="44">
        <f t="shared" si="5"/>
        <v>70896.97</v>
      </c>
      <c r="O18" s="44">
        <f t="shared" si="6"/>
        <v>544931.06000000006</v>
      </c>
      <c r="P18" s="44">
        <f t="shared" si="7"/>
        <v>271813.59999999998</v>
      </c>
      <c r="Q18" s="44">
        <f t="shared" si="8"/>
        <v>166540.82</v>
      </c>
      <c r="R18" s="44">
        <f t="shared" si="9"/>
        <v>178456.22</v>
      </c>
      <c r="S18" s="44">
        <f t="shared" si="10"/>
        <v>310512.53000000003</v>
      </c>
      <c r="T18" s="44">
        <f t="shared" si="11"/>
        <v>53377.58</v>
      </c>
      <c r="U18" s="44">
        <f t="shared" si="12"/>
        <v>255823.92</v>
      </c>
      <c r="V18" s="44">
        <f t="shared" si="13"/>
        <v>2295.92</v>
      </c>
      <c r="W18" s="52">
        <f t="shared" si="14"/>
        <v>3180549.05</v>
      </c>
      <c r="X18" s="44">
        <f t="shared" si="15"/>
        <v>3180549.05</v>
      </c>
      <c r="Y18" s="40"/>
      <c r="Z18" s="38">
        <v>310845.39</v>
      </c>
      <c r="AA18" s="38">
        <v>105128.52</v>
      </c>
      <c r="AB18" s="38">
        <v>53377.58</v>
      </c>
      <c r="AC18" s="38">
        <v>19292.53</v>
      </c>
      <c r="AD18" s="38">
        <v>19463.46</v>
      </c>
      <c r="AE18" s="38">
        <v>53013.78</v>
      </c>
      <c r="AF18" s="38">
        <v>51693.24</v>
      </c>
      <c r="AG18" s="38">
        <v>541591.79</v>
      </c>
      <c r="AH18" s="38">
        <v>178456.22</v>
      </c>
      <c r="AI18" s="38">
        <v>94454.3</v>
      </c>
      <c r="AJ18" s="38">
        <v>30588.36</v>
      </c>
      <c r="AK18" s="38">
        <v>15606.75</v>
      </c>
      <c r="AL18" s="38">
        <v>166540.82</v>
      </c>
      <c r="AM18" s="38">
        <v>476306.09</v>
      </c>
      <c r="AN18" s="38">
        <v>68624.97</v>
      </c>
      <c r="AO18" s="38">
        <v>271813.59999999998</v>
      </c>
      <c r="AP18" s="38">
        <v>80213.05</v>
      </c>
      <c r="AQ18" s="38">
        <v>164461.32</v>
      </c>
      <c r="AR18" s="38">
        <v>34186.51</v>
      </c>
      <c r="AS18" s="38">
        <v>68843.87</v>
      </c>
      <c r="AT18" s="38">
        <v>120128.58</v>
      </c>
      <c r="AU18" s="38">
        <v>121540.08</v>
      </c>
      <c r="AV18" s="38">
        <v>70896.97</v>
      </c>
      <c r="AW18" s="38">
        <v>63481.27</v>
      </c>
      <c r="AX18" s="38">
        <v>2295.92</v>
      </c>
      <c r="AY18" s="38">
        <v>3182844.97</v>
      </c>
      <c r="AZ18" s="39">
        <v>0</v>
      </c>
    </row>
    <row r="19" spans="2:52" x14ac:dyDescent="0.15">
      <c r="B19" s="54" t="s">
        <v>259</v>
      </c>
      <c r="C19" s="55" t="s">
        <v>257</v>
      </c>
      <c r="D19" s="1" t="s">
        <v>8</v>
      </c>
      <c r="E19" s="1" t="s">
        <v>76</v>
      </c>
      <c r="F19" s="1" t="s">
        <v>234</v>
      </c>
      <c r="G19" s="1" t="s">
        <v>239</v>
      </c>
      <c r="H19" s="37" t="s">
        <v>196</v>
      </c>
      <c r="I19" s="44">
        <f t="shared" si="0"/>
        <v>453275.01</v>
      </c>
      <c r="J19" s="44">
        <f t="shared" si="1"/>
        <v>122601.78</v>
      </c>
      <c r="K19" s="44">
        <f t="shared" si="2"/>
        <v>137294.03</v>
      </c>
      <c r="L19" s="44">
        <f t="shared" si="3"/>
        <v>490465.15</v>
      </c>
      <c r="M19" s="44">
        <f t="shared" si="4"/>
        <v>899441.47000000009</v>
      </c>
      <c r="N19" s="44">
        <f t="shared" si="5"/>
        <v>334410.96999999997</v>
      </c>
      <c r="O19" s="44">
        <f t="shared" si="6"/>
        <v>169160.86</v>
      </c>
      <c r="P19" s="44">
        <f t="shared" si="7"/>
        <v>421654.58</v>
      </c>
      <c r="Q19" s="44">
        <f t="shared" si="8"/>
        <v>96695.360000000001</v>
      </c>
      <c r="R19" s="44">
        <f t="shared" si="9"/>
        <v>10717.32</v>
      </c>
      <c r="S19" s="44">
        <f t="shared" si="10"/>
        <v>1410404.5299999998</v>
      </c>
      <c r="T19" s="44">
        <f t="shared" si="11"/>
        <v>157977.38</v>
      </c>
      <c r="U19" s="44">
        <f t="shared" si="12"/>
        <v>1589820.9500000002</v>
      </c>
      <c r="V19" s="44">
        <f t="shared" si="13"/>
        <v>1274402.58</v>
      </c>
      <c r="W19" s="52">
        <f t="shared" si="14"/>
        <v>6293919.3899999997</v>
      </c>
      <c r="X19" s="44">
        <f t="shared" si="15"/>
        <v>6293919.3899999997</v>
      </c>
      <c r="Y19" s="40"/>
      <c r="Z19" s="38">
        <v>402809.45</v>
      </c>
      <c r="AA19" s="38">
        <v>50465.56</v>
      </c>
      <c r="AB19" s="38">
        <v>157977.38</v>
      </c>
      <c r="AC19" s="38">
        <v>40399.769999999997</v>
      </c>
      <c r="AD19" s="38">
        <v>82202.009999999995</v>
      </c>
      <c r="AE19" s="38">
        <v>137294.03</v>
      </c>
      <c r="AF19" s="38">
        <v>927157.13</v>
      </c>
      <c r="AG19" s="38">
        <v>490465.15</v>
      </c>
      <c r="AH19" s="38">
        <v>10717.32</v>
      </c>
      <c r="AI19" s="38">
        <v>192109.1</v>
      </c>
      <c r="AJ19" s="38">
        <v>82623.58</v>
      </c>
      <c r="AK19" s="38">
        <v>115196.53</v>
      </c>
      <c r="AL19" s="38">
        <v>96695.360000000001</v>
      </c>
      <c r="AM19" s="38">
        <v>107998.61</v>
      </c>
      <c r="AN19" s="38">
        <v>61162.25</v>
      </c>
      <c r="AO19" s="38">
        <v>421654.58</v>
      </c>
      <c r="AP19" s="38">
        <v>182573.61</v>
      </c>
      <c r="AQ19" s="38">
        <v>356249.71</v>
      </c>
      <c r="AR19" s="38">
        <v>360618.15</v>
      </c>
      <c r="AS19" s="38">
        <v>212801.36</v>
      </c>
      <c r="AT19" s="38">
        <v>534582.72</v>
      </c>
      <c r="AU19" s="38">
        <v>663020.44999999995</v>
      </c>
      <c r="AV19" s="38">
        <v>334410.96999999997</v>
      </c>
      <c r="AW19" s="38">
        <v>272734.61</v>
      </c>
      <c r="AX19" s="38">
        <v>1274402.58</v>
      </c>
      <c r="AY19" s="38">
        <v>7568321.9699999997</v>
      </c>
      <c r="AZ19" s="39">
        <v>0</v>
      </c>
    </row>
    <row r="20" spans="2:52" x14ac:dyDescent="0.15">
      <c r="B20" s="54" t="s">
        <v>260</v>
      </c>
      <c r="C20" s="55" t="s">
        <v>257</v>
      </c>
      <c r="D20" s="1" t="s">
        <v>9</v>
      </c>
      <c r="E20" s="1" t="s">
        <v>77</v>
      </c>
      <c r="F20" s="1" t="s">
        <v>234</v>
      </c>
      <c r="G20" s="1" t="s">
        <v>239</v>
      </c>
      <c r="H20" s="37" t="s">
        <v>197</v>
      </c>
      <c r="I20" s="44">
        <f t="shared" si="0"/>
        <v>571439.29</v>
      </c>
      <c r="J20" s="44">
        <f t="shared" si="1"/>
        <v>59952.42</v>
      </c>
      <c r="K20" s="44">
        <f t="shared" si="2"/>
        <v>107616.61</v>
      </c>
      <c r="L20" s="44">
        <f t="shared" si="3"/>
        <v>999412.2</v>
      </c>
      <c r="M20" s="44">
        <f t="shared" si="4"/>
        <v>934901.50999999989</v>
      </c>
      <c r="N20" s="44">
        <f t="shared" si="5"/>
        <v>951329.91</v>
      </c>
      <c r="O20" s="44">
        <f t="shared" si="6"/>
        <v>340506.92</v>
      </c>
      <c r="P20" s="44">
        <f t="shared" si="7"/>
        <v>345565.8</v>
      </c>
      <c r="Q20" s="44">
        <f t="shared" si="8"/>
        <v>198207.37</v>
      </c>
      <c r="R20" s="44">
        <f t="shared" si="9"/>
        <v>183865.64</v>
      </c>
      <c r="S20" s="44">
        <f t="shared" si="10"/>
        <v>2470591.44</v>
      </c>
      <c r="T20" s="44">
        <f t="shared" si="11"/>
        <v>56278.05</v>
      </c>
      <c r="U20" s="44">
        <f t="shared" si="12"/>
        <v>423272.13</v>
      </c>
      <c r="V20" s="44">
        <f t="shared" si="13"/>
        <v>7818.87</v>
      </c>
      <c r="W20" s="52">
        <f t="shared" si="14"/>
        <v>7642939.2899999991</v>
      </c>
      <c r="X20" s="44">
        <f t="shared" si="15"/>
        <v>7642939.2899999991</v>
      </c>
      <c r="Y20" s="40"/>
      <c r="Z20" s="38">
        <v>398065.71</v>
      </c>
      <c r="AA20" s="38">
        <v>173373.58</v>
      </c>
      <c r="AB20" s="38">
        <v>56278.05</v>
      </c>
      <c r="AC20" s="38">
        <v>12481.13</v>
      </c>
      <c r="AD20" s="38">
        <v>47471.29</v>
      </c>
      <c r="AE20" s="38">
        <v>107616.61</v>
      </c>
      <c r="AF20" s="38">
        <v>94323.05</v>
      </c>
      <c r="AG20" s="38">
        <v>999412.2</v>
      </c>
      <c r="AH20" s="38">
        <v>183865.64</v>
      </c>
      <c r="AI20" s="38">
        <v>174043.81</v>
      </c>
      <c r="AJ20" s="38">
        <v>73159.02</v>
      </c>
      <c r="AK20" s="38">
        <v>2513.96</v>
      </c>
      <c r="AL20" s="38">
        <v>198207.37</v>
      </c>
      <c r="AM20" s="38">
        <v>199223.37</v>
      </c>
      <c r="AN20" s="38">
        <v>141283.54999999999</v>
      </c>
      <c r="AO20" s="38">
        <v>345565.8</v>
      </c>
      <c r="AP20" s="38">
        <v>276715.49</v>
      </c>
      <c r="AQ20" s="38">
        <v>462859.44</v>
      </c>
      <c r="AR20" s="38">
        <v>195326.58</v>
      </c>
      <c r="AS20" s="38">
        <v>669457.77</v>
      </c>
      <c r="AT20" s="38">
        <v>544666.75</v>
      </c>
      <c r="AU20" s="38">
        <v>1256466.92</v>
      </c>
      <c r="AV20" s="38">
        <v>951329.91</v>
      </c>
      <c r="AW20" s="38">
        <v>79232.289999999994</v>
      </c>
      <c r="AX20" s="38">
        <v>7818.87</v>
      </c>
      <c r="AY20" s="38">
        <v>7650758.1600000001</v>
      </c>
      <c r="AZ20" s="39">
        <v>0</v>
      </c>
    </row>
    <row r="21" spans="2:52" x14ac:dyDescent="0.15">
      <c r="B21" s="54" t="s">
        <v>261</v>
      </c>
      <c r="C21" s="55" t="s">
        <v>246</v>
      </c>
      <c r="D21" s="1" t="s">
        <v>10</v>
      </c>
      <c r="E21" s="1" t="s">
        <v>78</v>
      </c>
      <c r="F21" s="1" t="s">
        <v>234</v>
      </c>
      <c r="G21" s="1" t="s">
        <v>239</v>
      </c>
      <c r="H21" s="37" t="s">
        <v>198</v>
      </c>
      <c r="I21" s="44">
        <f t="shared" si="0"/>
        <v>220864.31</v>
      </c>
      <c r="J21" s="44">
        <f t="shared" si="1"/>
        <v>57407.770000000004</v>
      </c>
      <c r="K21" s="44">
        <f t="shared" si="2"/>
        <v>26283.14</v>
      </c>
      <c r="L21" s="44">
        <f t="shared" si="3"/>
        <v>123640.93</v>
      </c>
      <c r="M21" s="44">
        <f t="shared" si="4"/>
        <v>227885.64</v>
      </c>
      <c r="N21" s="44">
        <f t="shared" si="5"/>
        <v>28625.49</v>
      </c>
      <c r="O21" s="44">
        <f t="shared" si="6"/>
        <v>59775.79</v>
      </c>
      <c r="P21" s="44">
        <f t="shared" si="7"/>
        <v>181793.96</v>
      </c>
      <c r="Q21" s="44">
        <f t="shared" si="8"/>
        <v>61875.3</v>
      </c>
      <c r="R21" s="44">
        <f t="shared" si="9"/>
        <v>11879.57</v>
      </c>
      <c r="S21" s="44">
        <f t="shared" si="10"/>
        <v>203293.75</v>
      </c>
      <c r="T21" s="44">
        <f t="shared" si="11"/>
        <v>162831.45000000001</v>
      </c>
      <c r="U21" s="44">
        <f t="shared" si="12"/>
        <v>93380.26</v>
      </c>
      <c r="V21" s="44">
        <f t="shared" si="13"/>
        <v>12277.07</v>
      </c>
      <c r="W21" s="52">
        <f t="shared" si="14"/>
        <v>1459537.3599999999</v>
      </c>
      <c r="X21" s="44">
        <f t="shared" si="15"/>
        <v>1459537.3599999999</v>
      </c>
      <c r="Y21" s="40"/>
      <c r="Z21" s="38">
        <v>196933.84</v>
      </c>
      <c r="AA21" s="38">
        <v>23930.47</v>
      </c>
      <c r="AB21" s="38">
        <v>162831.45000000001</v>
      </c>
      <c r="AC21" s="38">
        <v>26006.18</v>
      </c>
      <c r="AD21" s="38">
        <v>31401.59</v>
      </c>
      <c r="AE21" s="38">
        <v>26283.14</v>
      </c>
      <c r="AF21" s="38">
        <v>30539.81</v>
      </c>
      <c r="AG21" s="38">
        <v>123640.93</v>
      </c>
      <c r="AH21" s="38">
        <v>11879.57</v>
      </c>
      <c r="AI21" s="38">
        <v>30491.25</v>
      </c>
      <c r="AJ21" s="38">
        <v>2420.27</v>
      </c>
      <c r="AK21" s="38">
        <v>4232.01</v>
      </c>
      <c r="AL21" s="38">
        <v>61875.3</v>
      </c>
      <c r="AM21" s="38">
        <v>46588.43</v>
      </c>
      <c r="AN21" s="38">
        <v>13187.36</v>
      </c>
      <c r="AO21" s="38">
        <v>181793.96</v>
      </c>
      <c r="AP21" s="38">
        <v>73945.48</v>
      </c>
      <c r="AQ21" s="38">
        <v>115901.1</v>
      </c>
      <c r="AR21" s="38">
        <v>38039.06</v>
      </c>
      <c r="AS21" s="38">
        <v>65017.3</v>
      </c>
      <c r="AT21" s="38">
        <v>67144.98</v>
      </c>
      <c r="AU21" s="38">
        <v>71131.47</v>
      </c>
      <c r="AV21" s="38">
        <v>28625.49</v>
      </c>
      <c r="AW21" s="38">
        <v>25696.92</v>
      </c>
      <c r="AX21" s="38">
        <v>12277.07</v>
      </c>
      <c r="AY21" s="38">
        <v>1471814.43</v>
      </c>
      <c r="AZ21" s="39">
        <v>0</v>
      </c>
    </row>
    <row r="22" spans="2:52" x14ac:dyDescent="0.15">
      <c r="B22" s="54" t="s">
        <v>262</v>
      </c>
      <c r="C22" s="55" t="s">
        <v>246</v>
      </c>
      <c r="D22" s="1" t="s">
        <v>11</v>
      </c>
      <c r="E22" s="1" t="s">
        <v>79</v>
      </c>
      <c r="F22" s="1" t="s">
        <v>234</v>
      </c>
      <c r="G22" s="1" t="s">
        <v>239</v>
      </c>
      <c r="H22" s="37" t="s">
        <v>199</v>
      </c>
      <c r="I22" s="44">
        <f t="shared" si="0"/>
        <v>51283.360000000001</v>
      </c>
      <c r="J22" s="44">
        <f t="shared" si="1"/>
        <v>34166.28</v>
      </c>
      <c r="K22" s="44">
        <f t="shared" si="2"/>
        <v>43272.19</v>
      </c>
      <c r="L22" s="44">
        <f t="shared" si="3"/>
        <v>142084.60999999999</v>
      </c>
      <c r="M22" s="44">
        <f t="shared" si="4"/>
        <v>132991.21</v>
      </c>
      <c r="N22" s="44">
        <f t="shared" si="5"/>
        <v>35287.839999999997</v>
      </c>
      <c r="O22" s="44">
        <f t="shared" si="6"/>
        <v>58143.11</v>
      </c>
      <c r="P22" s="44">
        <f t="shared" si="7"/>
        <v>278996.11</v>
      </c>
      <c r="Q22" s="44">
        <f t="shared" si="8"/>
        <v>39538.379999999997</v>
      </c>
      <c r="R22" s="44">
        <f t="shared" si="9"/>
        <v>1635.05</v>
      </c>
      <c r="S22" s="44">
        <f t="shared" si="10"/>
        <v>81411.56</v>
      </c>
      <c r="T22" s="44">
        <f t="shared" si="11"/>
        <v>101663.16</v>
      </c>
      <c r="U22" s="44">
        <f t="shared" si="12"/>
        <v>97203.140000000014</v>
      </c>
      <c r="V22" s="44">
        <f t="shared" si="13"/>
        <v>9634.5400000000009</v>
      </c>
      <c r="W22" s="52">
        <f t="shared" si="14"/>
        <v>1097676</v>
      </c>
      <c r="X22" s="44">
        <f t="shared" si="15"/>
        <v>1097676</v>
      </c>
      <c r="Y22" s="40"/>
      <c r="Z22" s="38">
        <v>44272.43</v>
      </c>
      <c r="AA22" s="38">
        <v>7010.93</v>
      </c>
      <c r="AB22" s="38">
        <v>101663.16</v>
      </c>
      <c r="AC22" s="38">
        <v>23106.13</v>
      </c>
      <c r="AD22" s="38">
        <v>11060.15</v>
      </c>
      <c r="AE22" s="38">
        <v>43272.19</v>
      </c>
      <c r="AF22" s="38">
        <v>16414.099999999999</v>
      </c>
      <c r="AG22" s="38">
        <v>142084.60999999999</v>
      </c>
      <c r="AH22" s="38">
        <v>1635.05</v>
      </c>
      <c r="AI22" s="38">
        <v>66819.649999999994</v>
      </c>
      <c r="AJ22" s="38">
        <v>4142.9399999999996</v>
      </c>
      <c r="AK22" s="38">
        <v>767.24</v>
      </c>
      <c r="AL22" s="38">
        <v>39538.379999999997</v>
      </c>
      <c r="AM22" s="38">
        <v>27568.62</v>
      </c>
      <c r="AN22" s="38">
        <v>30574.49</v>
      </c>
      <c r="AO22" s="38">
        <v>278996.11</v>
      </c>
      <c r="AP22" s="38">
        <v>72583.34</v>
      </c>
      <c r="AQ22" s="38">
        <v>58614.37</v>
      </c>
      <c r="AR22" s="38">
        <v>1793.5</v>
      </c>
      <c r="AS22" s="38">
        <v>46838.71</v>
      </c>
      <c r="AT22" s="38">
        <v>26573.37</v>
      </c>
      <c r="AU22" s="38">
        <v>7999.48</v>
      </c>
      <c r="AV22" s="38">
        <v>35287.839999999997</v>
      </c>
      <c r="AW22" s="38">
        <v>9059.2099999999991</v>
      </c>
      <c r="AX22" s="38">
        <v>9634.5400000000009</v>
      </c>
      <c r="AY22" s="38">
        <v>1107310.54</v>
      </c>
      <c r="AZ22" s="39">
        <v>0</v>
      </c>
    </row>
    <row r="23" spans="2:52" x14ac:dyDescent="0.15">
      <c r="B23" s="54" t="s">
        <v>263</v>
      </c>
      <c r="C23" s="55" t="s">
        <v>246</v>
      </c>
      <c r="D23" s="1" t="s">
        <v>12</v>
      </c>
      <c r="E23" s="1" t="s">
        <v>80</v>
      </c>
      <c r="F23" s="1" t="s">
        <v>234</v>
      </c>
      <c r="G23" s="1" t="s">
        <v>239</v>
      </c>
      <c r="H23" s="37" t="s">
        <v>200</v>
      </c>
      <c r="I23" s="44">
        <f t="shared" si="0"/>
        <v>60226.99</v>
      </c>
      <c r="J23" s="44">
        <f t="shared" si="1"/>
        <v>27810.54</v>
      </c>
      <c r="K23" s="44">
        <f t="shared" si="2"/>
        <v>11227.18</v>
      </c>
      <c r="L23" s="44">
        <f t="shared" si="3"/>
        <v>6095.14</v>
      </c>
      <c r="M23" s="44">
        <f t="shared" si="4"/>
        <v>136448.63</v>
      </c>
      <c r="N23" s="44">
        <f t="shared" si="5"/>
        <v>16165.37</v>
      </c>
      <c r="O23" s="44">
        <f t="shared" si="6"/>
        <v>16762.650000000001</v>
      </c>
      <c r="P23" s="44">
        <f t="shared" si="7"/>
        <v>38001.870000000003</v>
      </c>
      <c r="Q23" s="44">
        <f t="shared" si="8"/>
        <v>34051.89</v>
      </c>
      <c r="R23" s="44">
        <f t="shared" si="9"/>
        <v>2108.6</v>
      </c>
      <c r="S23" s="44">
        <f t="shared" si="10"/>
        <v>67464.540000000008</v>
      </c>
      <c r="T23" s="44">
        <f t="shared" si="11"/>
        <v>148392.39000000001</v>
      </c>
      <c r="U23" s="44">
        <f t="shared" si="12"/>
        <v>59291.729999999996</v>
      </c>
      <c r="V23" s="44">
        <f t="shared" si="13"/>
        <v>11377.71</v>
      </c>
      <c r="W23" s="52">
        <f t="shared" si="14"/>
        <v>624047.52</v>
      </c>
      <c r="X23" s="44">
        <f t="shared" si="15"/>
        <v>624047.52</v>
      </c>
      <c r="Y23" s="40"/>
      <c r="Z23" s="38">
        <v>49575.18</v>
      </c>
      <c r="AA23" s="38">
        <v>10651.81</v>
      </c>
      <c r="AB23" s="38">
        <v>148392.39000000001</v>
      </c>
      <c r="AC23" s="38">
        <v>15205.18</v>
      </c>
      <c r="AD23" s="38">
        <v>12605.36</v>
      </c>
      <c r="AE23" s="38">
        <v>11227.18</v>
      </c>
      <c r="AF23" s="38">
        <v>23090.13</v>
      </c>
      <c r="AG23" s="38">
        <v>6095.14</v>
      </c>
      <c r="AH23" s="38">
        <v>2108.6</v>
      </c>
      <c r="AI23" s="38">
        <v>16262.11</v>
      </c>
      <c r="AJ23" s="38">
        <v>695.27</v>
      </c>
      <c r="AK23" s="38">
        <v>98.21</v>
      </c>
      <c r="AL23" s="38">
        <v>34051.89</v>
      </c>
      <c r="AM23" s="38">
        <v>14353.93</v>
      </c>
      <c r="AN23" s="38">
        <v>2408.7199999999998</v>
      </c>
      <c r="AO23" s="38">
        <v>38001.870000000003</v>
      </c>
      <c r="AP23" s="38">
        <v>34274.800000000003</v>
      </c>
      <c r="AQ23" s="38">
        <v>100198.96</v>
      </c>
      <c r="AR23" s="38">
        <v>1974.87</v>
      </c>
      <c r="AS23" s="38">
        <v>23936.400000000001</v>
      </c>
      <c r="AT23" s="38">
        <v>24049.97</v>
      </c>
      <c r="AU23" s="38">
        <v>19478.169999999998</v>
      </c>
      <c r="AV23" s="38">
        <v>16165.37</v>
      </c>
      <c r="AW23" s="38">
        <v>19146.009999999998</v>
      </c>
      <c r="AX23" s="38">
        <v>11377.71</v>
      </c>
      <c r="AY23" s="38">
        <v>635425.23</v>
      </c>
      <c r="AZ23" s="39">
        <v>0</v>
      </c>
    </row>
    <row r="24" spans="2:52" x14ac:dyDescent="0.15">
      <c r="B24" s="54" t="s">
        <v>264</v>
      </c>
      <c r="C24" s="55" t="s">
        <v>246</v>
      </c>
      <c r="D24" s="1" t="s">
        <v>13</v>
      </c>
      <c r="E24" s="1" t="s">
        <v>81</v>
      </c>
      <c r="F24" s="1" t="s">
        <v>234</v>
      </c>
      <c r="G24" s="1" t="s">
        <v>239</v>
      </c>
      <c r="H24" s="37" t="s">
        <v>201</v>
      </c>
      <c r="I24" s="44">
        <f t="shared" si="0"/>
        <v>32422.18</v>
      </c>
      <c r="J24" s="44">
        <f t="shared" si="1"/>
        <v>23358.85</v>
      </c>
      <c r="K24" s="44">
        <f t="shared" si="2"/>
        <v>17451</v>
      </c>
      <c r="L24" s="44">
        <f t="shared" si="3"/>
        <v>21462.05</v>
      </c>
      <c r="M24" s="44">
        <f t="shared" si="4"/>
        <v>34280.120000000003</v>
      </c>
      <c r="N24" s="44">
        <f t="shared" si="5"/>
        <v>3697.61</v>
      </c>
      <c r="O24" s="44">
        <f t="shared" si="6"/>
        <v>11028.07</v>
      </c>
      <c r="P24" s="44">
        <f t="shared" si="7"/>
        <v>27361.37</v>
      </c>
      <c r="Q24" s="44">
        <f t="shared" si="8"/>
        <v>28613.95</v>
      </c>
      <c r="R24" s="44">
        <f t="shared" si="9"/>
        <v>1312.34</v>
      </c>
      <c r="S24" s="44">
        <f t="shared" si="10"/>
        <v>105526.85999999999</v>
      </c>
      <c r="T24" s="44">
        <f t="shared" si="11"/>
        <v>182986.96</v>
      </c>
      <c r="U24" s="44">
        <f t="shared" si="12"/>
        <v>80959.850000000006</v>
      </c>
      <c r="V24" s="44">
        <f t="shared" si="13"/>
        <v>4717.88</v>
      </c>
      <c r="W24" s="52">
        <f t="shared" si="14"/>
        <v>570461.21</v>
      </c>
      <c r="X24" s="44">
        <f t="shared" si="15"/>
        <v>570461.21</v>
      </c>
      <c r="Y24" s="40"/>
      <c r="Z24" s="38">
        <v>24783.85</v>
      </c>
      <c r="AA24" s="38">
        <v>7638.33</v>
      </c>
      <c r="AB24" s="38">
        <v>182986.96</v>
      </c>
      <c r="AC24" s="38">
        <v>13899.12</v>
      </c>
      <c r="AD24" s="38">
        <v>9459.73</v>
      </c>
      <c r="AE24" s="38">
        <v>17451</v>
      </c>
      <c r="AF24" s="38">
        <v>9571.9500000000007</v>
      </c>
      <c r="AG24" s="38">
        <v>21462.05</v>
      </c>
      <c r="AH24" s="38">
        <v>1312.34</v>
      </c>
      <c r="AI24" s="38">
        <v>26089.360000000001</v>
      </c>
      <c r="AJ24" s="38">
        <v>785.7</v>
      </c>
      <c r="AK24" s="38">
        <v>1628.01</v>
      </c>
      <c r="AL24" s="38">
        <v>28613.95</v>
      </c>
      <c r="AM24" s="38">
        <v>3395.44</v>
      </c>
      <c r="AN24" s="38">
        <v>7632.63</v>
      </c>
      <c r="AO24" s="38">
        <v>27361.37</v>
      </c>
      <c r="AP24" s="38">
        <v>3807.3</v>
      </c>
      <c r="AQ24" s="38">
        <v>29429</v>
      </c>
      <c r="AR24" s="38">
        <v>1043.82</v>
      </c>
      <c r="AS24" s="38">
        <v>52466.39</v>
      </c>
      <c r="AT24" s="38">
        <v>39987.32</v>
      </c>
      <c r="AU24" s="38">
        <v>13073.15</v>
      </c>
      <c r="AV24" s="38">
        <v>3697.61</v>
      </c>
      <c r="AW24" s="38">
        <v>42884.83</v>
      </c>
      <c r="AX24" s="38">
        <v>4717.88</v>
      </c>
      <c r="AY24" s="38">
        <v>575179.09</v>
      </c>
      <c r="AZ24" s="39">
        <v>0</v>
      </c>
    </row>
    <row r="25" spans="2:52" x14ac:dyDescent="0.15">
      <c r="B25" s="54" t="s">
        <v>265</v>
      </c>
      <c r="C25" s="55" t="s">
        <v>246</v>
      </c>
      <c r="D25" s="1" t="s">
        <v>14</v>
      </c>
      <c r="E25" s="1" t="s">
        <v>82</v>
      </c>
      <c r="F25" s="1" t="s">
        <v>234</v>
      </c>
      <c r="G25" s="1" t="s">
        <v>239</v>
      </c>
      <c r="H25" s="37" t="s">
        <v>202</v>
      </c>
      <c r="I25" s="44">
        <f t="shared" si="0"/>
        <v>66216.08</v>
      </c>
      <c r="J25" s="44">
        <f t="shared" si="1"/>
        <v>18609.23</v>
      </c>
      <c r="K25" s="44">
        <f t="shared" si="2"/>
        <v>9124.94</v>
      </c>
      <c r="L25" s="44">
        <f t="shared" si="3"/>
        <v>6824.67</v>
      </c>
      <c r="M25" s="44">
        <f t="shared" si="4"/>
        <v>126039.82999999999</v>
      </c>
      <c r="N25" s="44">
        <f t="shared" si="5"/>
        <v>25763.34</v>
      </c>
      <c r="O25" s="44">
        <f t="shared" si="6"/>
        <v>23119.129999999997</v>
      </c>
      <c r="P25" s="44">
        <f t="shared" si="7"/>
        <v>30917.29</v>
      </c>
      <c r="Q25" s="44">
        <f t="shared" si="8"/>
        <v>19753.14</v>
      </c>
      <c r="R25" s="44">
        <f t="shared" si="9"/>
        <v>559.74</v>
      </c>
      <c r="S25" s="44">
        <f t="shared" si="10"/>
        <v>240817.33</v>
      </c>
      <c r="T25" s="44">
        <f t="shared" si="11"/>
        <v>25354.25</v>
      </c>
      <c r="U25" s="44">
        <f t="shared" si="12"/>
        <v>79168.12</v>
      </c>
      <c r="V25" s="44">
        <f t="shared" si="13"/>
        <v>3987.99</v>
      </c>
      <c r="W25" s="52">
        <f t="shared" si="14"/>
        <v>672267.09</v>
      </c>
      <c r="X25" s="44">
        <f t="shared" si="15"/>
        <v>672267.09</v>
      </c>
      <c r="Y25" s="40"/>
      <c r="Z25" s="38">
        <v>34795.19</v>
      </c>
      <c r="AA25" s="38">
        <v>31420.89</v>
      </c>
      <c r="AB25" s="38">
        <v>25354.25</v>
      </c>
      <c r="AC25" s="38">
        <v>11241.07</v>
      </c>
      <c r="AD25" s="38">
        <v>7368.16</v>
      </c>
      <c r="AE25" s="38">
        <v>9124.94</v>
      </c>
      <c r="AF25" s="38">
        <v>9119.66</v>
      </c>
      <c r="AG25" s="38">
        <v>6824.67</v>
      </c>
      <c r="AH25" s="38">
        <v>559.74</v>
      </c>
      <c r="AI25" s="38">
        <v>27697.59</v>
      </c>
      <c r="AJ25" s="38">
        <v>1107.96</v>
      </c>
      <c r="AK25" s="38">
        <v>1175.19</v>
      </c>
      <c r="AL25" s="38">
        <v>19753.14</v>
      </c>
      <c r="AM25" s="38">
        <v>2322.42</v>
      </c>
      <c r="AN25" s="38">
        <v>20796.71</v>
      </c>
      <c r="AO25" s="38">
        <v>30917.29</v>
      </c>
      <c r="AP25" s="38">
        <v>38788.769999999997</v>
      </c>
      <c r="AQ25" s="38">
        <v>39922.879999999997</v>
      </c>
      <c r="AR25" s="38">
        <v>47328.18</v>
      </c>
      <c r="AS25" s="38">
        <v>59013.79</v>
      </c>
      <c r="AT25" s="38">
        <v>77638.759999999995</v>
      </c>
      <c r="AU25" s="38">
        <v>104164.78</v>
      </c>
      <c r="AV25" s="38">
        <v>25763.34</v>
      </c>
      <c r="AW25" s="38">
        <v>40067.72</v>
      </c>
      <c r="AX25" s="38">
        <v>3987.99</v>
      </c>
      <c r="AY25" s="38">
        <v>676255.08</v>
      </c>
      <c r="AZ25" s="39">
        <v>0</v>
      </c>
    </row>
    <row r="26" spans="2:52" x14ac:dyDescent="0.15">
      <c r="B26" s="54" t="s">
        <v>266</v>
      </c>
      <c r="C26" s="55" t="s">
        <v>246</v>
      </c>
      <c r="D26" s="1" t="s">
        <v>15</v>
      </c>
      <c r="E26" s="1" t="s">
        <v>83</v>
      </c>
      <c r="F26" s="1" t="s">
        <v>234</v>
      </c>
      <c r="G26" s="1" t="s">
        <v>239</v>
      </c>
      <c r="H26" s="37" t="s">
        <v>203</v>
      </c>
      <c r="I26" s="44">
        <f t="shared" si="0"/>
        <v>191879.12</v>
      </c>
      <c r="J26" s="44">
        <f t="shared" si="1"/>
        <v>45999.199999999997</v>
      </c>
      <c r="K26" s="44">
        <f t="shared" si="2"/>
        <v>25411.56</v>
      </c>
      <c r="L26" s="44">
        <f t="shared" si="3"/>
        <v>34717.129999999997</v>
      </c>
      <c r="M26" s="44">
        <f t="shared" si="4"/>
        <v>348976.30000000005</v>
      </c>
      <c r="N26" s="44">
        <f t="shared" si="5"/>
        <v>84581.23</v>
      </c>
      <c r="O26" s="44">
        <f t="shared" si="6"/>
        <v>32288.090000000004</v>
      </c>
      <c r="P26" s="44">
        <f t="shared" si="7"/>
        <v>93952.92</v>
      </c>
      <c r="Q26" s="44">
        <f t="shared" si="8"/>
        <v>69378.070000000007</v>
      </c>
      <c r="R26" s="44">
        <f t="shared" si="9"/>
        <v>2610.8200000000002</v>
      </c>
      <c r="S26" s="44">
        <f t="shared" si="10"/>
        <v>588955.21</v>
      </c>
      <c r="T26" s="44">
        <f t="shared" si="11"/>
        <v>38102.639999999999</v>
      </c>
      <c r="U26" s="44">
        <f t="shared" si="12"/>
        <v>266804.78999999998</v>
      </c>
      <c r="V26" s="44">
        <f t="shared" si="13"/>
        <v>25980.37</v>
      </c>
      <c r="W26" s="52">
        <f t="shared" si="14"/>
        <v>1823657.0799999998</v>
      </c>
      <c r="X26" s="44">
        <f t="shared" si="15"/>
        <v>1823657.0799999998</v>
      </c>
      <c r="Y26" s="40"/>
      <c r="Z26" s="38">
        <v>153727.79</v>
      </c>
      <c r="AA26" s="38">
        <v>38151.33</v>
      </c>
      <c r="AB26" s="38">
        <v>38102.639999999999</v>
      </c>
      <c r="AC26" s="38">
        <v>26973.360000000001</v>
      </c>
      <c r="AD26" s="38">
        <v>19025.84</v>
      </c>
      <c r="AE26" s="38">
        <v>25411.56</v>
      </c>
      <c r="AF26" s="38">
        <v>40604.06</v>
      </c>
      <c r="AG26" s="38">
        <v>34717.129999999997</v>
      </c>
      <c r="AH26" s="38">
        <v>2610.8200000000002</v>
      </c>
      <c r="AI26" s="38">
        <v>49833.88</v>
      </c>
      <c r="AJ26" s="38">
        <v>5568.42</v>
      </c>
      <c r="AK26" s="38">
        <v>6932.03</v>
      </c>
      <c r="AL26" s="38">
        <v>69378.070000000007</v>
      </c>
      <c r="AM26" s="38">
        <v>9691.94</v>
      </c>
      <c r="AN26" s="38">
        <v>22596.15</v>
      </c>
      <c r="AO26" s="38">
        <v>93952.92</v>
      </c>
      <c r="AP26" s="38">
        <v>71076.38</v>
      </c>
      <c r="AQ26" s="38">
        <v>141540.38</v>
      </c>
      <c r="AR26" s="38">
        <v>136359.54</v>
      </c>
      <c r="AS26" s="38">
        <v>143217.78</v>
      </c>
      <c r="AT26" s="38">
        <v>134568.34</v>
      </c>
      <c r="AU26" s="38">
        <v>311169.09000000003</v>
      </c>
      <c r="AV26" s="38">
        <v>84581.23</v>
      </c>
      <c r="AW26" s="38">
        <v>163866.4</v>
      </c>
      <c r="AX26" s="38">
        <v>25980.37</v>
      </c>
      <c r="AY26" s="38">
        <v>1849637.45</v>
      </c>
      <c r="AZ26" s="39">
        <v>0</v>
      </c>
    </row>
    <row r="27" spans="2:52" x14ac:dyDescent="0.15">
      <c r="B27" s="54" t="s">
        <v>267</v>
      </c>
      <c r="C27" s="55" t="s">
        <v>268</v>
      </c>
      <c r="D27" s="1" t="s">
        <v>16</v>
      </c>
      <c r="E27" s="1" t="s">
        <v>84</v>
      </c>
      <c r="F27" s="1" t="s">
        <v>234</v>
      </c>
      <c r="G27" s="1" t="s">
        <v>239</v>
      </c>
      <c r="H27" s="37" t="s">
        <v>204</v>
      </c>
      <c r="I27" s="44">
        <f t="shared" si="0"/>
        <v>98818.12</v>
      </c>
      <c r="J27" s="44">
        <f t="shared" si="1"/>
        <v>96201.16</v>
      </c>
      <c r="K27" s="44">
        <f t="shared" si="2"/>
        <v>74894.45</v>
      </c>
      <c r="L27" s="44">
        <f t="shared" si="3"/>
        <v>85766.62</v>
      </c>
      <c r="M27" s="44">
        <f t="shared" si="4"/>
        <v>156029.51</v>
      </c>
      <c r="N27" s="44">
        <f t="shared" si="5"/>
        <v>147500.70000000001</v>
      </c>
      <c r="O27" s="44">
        <f t="shared" si="6"/>
        <v>41952.24</v>
      </c>
      <c r="P27" s="44">
        <f t="shared" si="7"/>
        <v>107282.13</v>
      </c>
      <c r="Q27" s="44">
        <f t="shared" si="8"/>
        <v>250777.71</v>
      </c>
      <c r="R27" s="44">
        <f t="shared" si="9"/>
        <v>1920.37</v>
      </c>
      <c r="S27" s="44">
        <f t="shared" si="10"/>
        <v>144791.83000000002</v>
      </c>
      <c r="T27" s="44">
        <f t="shared" si="11"/>
        <v>217411.24</v>
      </c>
      <c r="U27" s="44">
        <f t="shared" si="12"/>
        <v>172265.90000000002</v>
      </c>
      <c r="V27" s="44">
        <f t="shared" si="13"/>
        <v>10749.55</v>
      </c>
      <c r="W27" s="52">
        <f t="shared" si="14"/>
        <v>1595611.9800000004</v>
      </c>
      <c r="X27" s="44">
        <f t="shared" si="15"/>
        <v>1595611.9800000004</v>
      </c>
      <c r="Y27" s="40"/>
      <c r="Z27" s="38">
        <v>80213.05</v>
      </c>
      <c r="AA27" s="38">
        <v>18605.07</v>
      </c>
      <c r="AB27" s="38">
        <v>217411.24</v>
      </c>
      <c r="AC27" s="38">
        <v>37620.57</v>
      </c>
      <c r="AD27" s="38">
        <v>58580.59</v>
      </c>
      <c r="AE27" s="38">
        <v>74894.45</v>
      </c>
      <c r="AF27" s="38">
        <v>29576.89</v>
      </c>
      <c r="AG27" s="38">
        <v>85766.62</v>
      </c>
      <c r="AH27" s="38">
        <v>1920.37</v>
      </c>
      <c r="AI27" s="38">
        <v>94101.49</v>
      </c>
      <c r="AJ27" s="38">
        <v>11489.47</v>
      </c>
      <c r="AK27" s="38">
        <v>2202.94</v>
      </c>
      <c r="AL27" s="38">
        <v>250777.71</v>
      </c>
      <c r="AM27" s="38">
        <v>19972.439999999999</v>
      </c>
      <c r="AN27" s="38">
        <v>21979.8</v>
      </c>
      <c r="AO27" s="38">
        <v>107282.13</v>
      </c>
      <c r="AP27" s="38">
        <v>62271.43</v>
      </c>
      <c r="AQ27" s="38">
        <v>86260.160000000003</v>
      </c>
      <c r="AR27" s="38">
        <v>7497.92</v>
      </c>
      <c r="AS27" s="38">
        <v>35558.26</v>
      </c>
      <c r="AT27" s="38">
        <v>73366.77</v>
      </c>
      <c r="AU27" s="38">
        <v>35866.800000000003</v>
      </c>
      <c r="AV27" s="38">
        <v>147500.70000000001</v>
      </c>
      <c r="AW27" s="38">
        <v>34895.11</v>
      </c>
      <c r="AX27" s="38">
        <v>10749.55</v>
      </c>
      <c r="AY27" s="38">
        <v>1606361.53</v>
      </c>
      <c r="AZ27" s="39">
        <v>0</v>
      </c>
    </row>
    <row r="28" spans="2:52" x14ac:dyDescent="0.15">
      <c r="B28" s="54" t="s">
        <v>269</v>
      </c>
      <c r="C28" s="55" t="s">
        <v>246</v>
      </c>
      <c r="D28" s="1" t="s">
        <v>17</v>
      </c>
      <c r="E28" s="1" t="s">
        <v>85</v>
      </c>
      <c r="F28" s="1" t="s">
        <v>234</v>
      </c>
      <c r="G28" s="1" t="s">
        <v>239</v>
      </c>
      <c r="H28" s="37" t="s">
        <v>205</v>
      </c>
      <c r="I28" s="44">
        <f t="shared" si="0"/>
        <v>412801.66000000003</v>
      </c>
      <c r="J28" s="44">
        <f t="shared" si="1"/>
        <v>159723.25</v>
      </c>
      <c r="K28" s="44">
        <f t="shared" si="2"/>
        <v>288783.53000000003</v>
      </c>
      <c r="L28" s="44">
        <f t="shared" si="3"/>
        <v>655667.06999999995</v>
      </c>
      <c r="M28" s="44">
        <f t="shared" si="4"/>
        <v>429736.93</v>
      </c>
      <c r="N28" s="44">
        <f t="shared" si="5"/>
        <v>748459.36</v>
      </c>
      <c r="O28" s="44">
        <f t="shared" si="6"/>
        <v>144435.21000000002</v>
      </c>
      <c r="P28" s="44">
        <f t="shared" si="7"/>
        <v>238249.5</v>
      </c>
      <c r="Q28" s="44">
        <f t="shared" si="8"/>
        <v>62415.29</v>
      </c>
      <c r="R28" s="44">
        <f t="shared" si="9"/>
        <v>10068.9</v>
      </c>
      <c r="S28" s="44">
        <f t="shared" si="10"/>
        <v>617148.55999999994</v>
      </c>
      <c r="T28" s="44">
        <f t="shared" si="11"/>
        <v>175911.53</v>
      </c>
      <c r="U28" s="44">
        <f t="shared" si="12"/>
        <v>474574.01</v>
      </c>
      <c r="V28" s="44">
        <f t="shared" si="13"/>
        <v>17248.37</v>
      </c>
      <c r="W28" s="52">
        <f t="shared" si="14"/>
        <v>4417974.8</v>
      </c>
      <c r="X28" s="44">
        <f t="shared" si="15"/>
        <v>4417974.8</v>
      </c>
      <c r="Y28" s="40"/>
      <c r="Z28" s="38">
        <v>293161.5</v>
      </c>
      <c r="AA28" s="38">
        <v>119640.16</v>
      </c>
      <c r="AB28" s="38">
        <v>175911.53</v>
      </c>
      <c r="AC28" s="38">
        <v>82521.91</v>
      </c>
      <c r="AD28" s="38">
        <v>77201.34</v>
      </c>
      <c r="AE28" s="38">
        <v>288783.53000000003</v>
      </c>
      <c r="AF28" s="38">
        <v>64861.08</v>
      </c>
      <c r="AG28" s="38">
        <v>655667.06999999995</v>
      </c>
      <c r="AH28" s="38">
        <v>10068.9</v>
      </c>
      <c r="AI28" s="38">
        <v>129458.9</v>
      </c>
      <c r="AJ28" s="38">
        <v>61541.86</v>
      </c>
      <c r="AK28" s="38">
        <v>2701.04</v>
      </c>
      <c r="AL28" s="38">
        <v>62415.29</v>
      </c>
      <c r="AM28" s="38">
        <v>45299.75</v>
      </c>
      <c r="AN28" s="38">
        <v>99135.46</v>
      </c>
      <c r="AO28" s="38">
        <v>238249.5</v>
      </c>
      <c r="AP28" s="38">
        <v>119264.89</v>
      </c>
      <c r="AQ28" s="38">
        <v>244907.55</v>
      </c>
      <c r="AR28" s="38">
        <v>65564.490000000005</v>
      </c>
      <c r="AS28" s="38">
        <v>29212.6</v>
      </c>
      <c r="AT28" s="38">
        <v>478866.82</v>
      </c>
      <c r="AU28" s="38">
        <v>109069.14</v>
      </c>
      <c r="AV28" s="38">
        <v>748459.36</v>
      </c>
      <c r="AW28" s="38">
        <v>216011.13</v>
      </c>
      <c r="AX28" s="38">
        <v>17248.37</v>
      </c>
      <c r="AY28" s="38">
        <v>4435223.17</v>
      </c>
      <c r="AZ28" s="39">
        <v>0</v>
      </c>
    </row>
    <row r="29" spans="2:52" x14ac:dyDescent="0.15">
      <c r="B29" s="54" t="s">
        <v>270</v>
      </c>
      <c r="C29" s="55" t="s">
        <v>268</v>
      </c>
      <c r="D29" s="1" t="s">
        <v>18</v>
      </c>
      <c r="E29" s="1" t="s">
        <v>86</v>
      </c>
      <c r="F29" s="1" t="s">
        <v>234</v>
      </c>
      <c r="G29" s="1" t="s">
        <v>239</v>
      </c>
      <c r="H29" s="37" t="s">
        <v>206</v>
      </c>
      <c r="I29" s="44">
        <f t="shared" si="0"/>
        <v>594481.48</v>
      </c>
      <c r="J29" s="44">
        <f t="shared" si="1"/>
        <v>216438.77000000002</v>
      </c>
      <c r="K29" s="44">
        <f t="shared" si="2"/>
        <v>136014.49</v>
      </c>
      <c r="L29" s="44">
        <f t="shared" si="3"/>
        <v>300078.38</v>
      </c>
      <c r="M29" s="44">
        <f t="shared" si="4"/>
        <v>1121407.67</v>
      </c>
      <c r="N29" s="44">
        <f t="shared" si="5"/>
        <v>2587498</v>
      </c>
      <c r="O29" s="44">
        <f t="shared" si="6"/>
        <v>667316.01</v>
      </c>
      <c r="P29" s="44">
        <f t="shared" si="7"/>
        <v>484961.53</v>
      </c>
      <c r="Q29" s="44">
        <f t="shared" si="8"/>
        <v>435182.31</v>
      </c>
      <c r="R29" s="44">
        <f t="shared" si="9"/>
        <v>47266.82</v>
      </c>
      <c r="S29" s="44">
        <f t="shared" si="10"/>
        <v>584437.21</v>
      </c>
      <c r="T29" s="44">
        <f t="shared" si="11"/>
        <v>541610.54</v>
      </c>
      <c r="U29" s="44">
        <f t="shared" si="12"/>
        <v>801481.14</v>
      </c>
      <c r="V29" s="44">
        <f t="shared" si="13"/>
        <v>104093.85</v>
      </c>
      <c r="W29" s="52">
        <f t="shared" si="14"/>
        <v>8518174.3499999996</v>
      </c>
      <c r="X29" s="44">
        <f t="shared" si="15"/>
        <v>8518174.3499999996</v>
      </c>
      <c r="Y29" s="40"/>
      <c r="Z29" s="38">
        <v>507640</v>
      </c>
      <c r="AA29" s="38">
        <v>86841.48</v>
      </c>
      <c r="AB29" s="38">
        <v>541610.54</v>
      </c>
      <c r="AC29" s="38">
        <v>95300.05</v>
      </c>
      <c r="AD29" s="38">
        <v>121138.72</v>
      </c>
      <c r="AE29" s="38">
        <v>136014.49</v>
      </c>
      <c r="AF29" s="38">
        <v>157425.13</v>
      </c>
      <c r="AG29" s="38">
        <v>300078.38</v>
      </c>
      <c r="AH29" s="38">
        <v>47266.82</v>
      </c>
      <c r="AI29" s="38">
        <v>390027.92</v>
      </c>
      <c r="AJ29" s="38">
        <v>139213.57999999999</v>
      </c>
      <c r="AK29" s="38">
        <v>13525.65</v>
      </c>
      <c r="AL29" s="38">
        <v>435182.31</v>
      </c>
      <c r="AM29" s="38">
        <v>562736.17000000004</v>
      </c>
      <c r="AN29" s="38">
        <v>104579.84</v>
      </c>
      <c r="AO29" s="38">
        <v>484961.53</v>
      </c>
      <c r="AP29" s="38">
        <v>347978.2</v>
      </c>
      <c r="AQ29" s="38">
        <v>595083.74</v>
      </c>
      <c r="AR29" s="38">
        <v>178345.73</v>
      </c>
      <c r="AS29" s="38">
        <v>51651.43</v>
      </c>
      <c r="AT29" s="38">
        <v>454646.39</v>
      </c>
      <c r="AU29" s="38">
        <v>78139.39</v>
      </c>
      <c r="AV29" s="38">
        <v>2587498</v>
      </c>
      <c r="AW29" s="38">
        <v>101288.86</v>
      </c>
      <c r="AX29" s="38">
        <v>104093.85</v>
      </c>
      <c r="AY29" s="38">
        <v>8622268.1999999993</v>
      </c>
      <c r="AZ29" s="39">
        <v>0</v>
      </c>
    </row>
    <row r="30" spans="2:52" x14ac:dyDescent="0.15">
      <c r="B30" s="54" t="s">
        <v>271</v>
      </c>
      <c r="C30" s="55" t="s">
        <v>268</v>
      </c>
      <c r="D30" s="1" t="s">
        <v>19</v>
      </c>
      <c r="E30" s="1" t="s">
        <v>87</v>
      </c>
      <c r="F30" s="1" t="s">
        <v>234</v>
      </c>
      <c r="G30" s="1" t="s">
        <v>239</v>
      </c>
      <c r="H30" s="37" t="s">
        <v>207</v>
      </c>
      <c r="I30" s="44">
        <f t="shared" si="0"/>
        <v>138705.04999999999</v>
      </c>
      <c r="J30" s="44">
        <f t="shared" si="1"/>
        <v>42058.19</v>
      </c>
      <c r="K30" s="44">
        <f t="shared" si="2"/>
        <v>26900</v>
      </c>
      <c r="L30" s="44">
        <f t="shared" si="3"/>
        <v>333848.36</v>
      </c>
      <c r="M30" s="44">
        <f t="shared" si="4"/>
        <v>148949.28</v>
      </c>
      <c r="N30" s="44">
        <f t="shared" si="5"/>
        <v>336189.59</v>
      </c>
      <c r="O30" s="44">
        <f t="shared" si="6"/>
        <v>85228.92</v>
      </c>
      <c r="P30" s="44">
        <f t="shared" si="7"/>
        <v>78580.13</v>
      </c>
      <c r="Q30" s="44">
        <f t="shared" si="8"/>
        <v>155829.54</v>
      </c>
      <c r="R30" s="44">
        <f t="shared" si="9"/>
        <v>81723.95</v>
      </c>
      <c r="S30" s="44">
        <f t="shared" si="10"/>
        <v>263570.52</v>
      </c>
      <c r="T30" s="44">
        <f t="shared" si="11"/>
        <v>82774.73</v>
      </c>
      <c r="U30" s="44">
        <f t="shared" si="12"/>
        <v>155279.21000000002</v>
      </c>
      <c r="V30" s="44">
        <f t="shared" si="13"/>
        <v>1432.13</v>
      </c>
      <c r="W30" s="52">
        <f t="shared" si="14"/>
        <v>1929637.47</v>
      </c>
      <c r="X30" s="44">
        <f t="shared" si="15"/>
        <v>1929637.47</v>
      </c>
      <c r="Y30" s="40"/>
      <c r="Z30" s="38">
        <v>122007.66</v>
      </c>
      <c r="AA30" s="38">
        <v>16697.39</v>
      </c>
      <c r="AB30" s="38">
        <v>82774.73</v>
      </c>
      <c r="AC30" s="38">
        <v>26672.93</v>
      </c>
      <c r="AD30" s="38">
        <v>15385.26</v>
      </c>
      <c r="AE30" s="38">
        <v>26900</v>
      </c>
      <c r="AF30" s="38">
        <v>14542.71</v>
      </c>
      <c r="AG30" s="38">
        <v>333848.36</v>
      </c>
      <c r="AH30" s="38">
        <v>81723.95</v>
      </c>
      <c r="AI30" s="38">
        <v>70633.490000000005</v>
      </c>
      <c r="AJ30" s="38">
        <v>47798.18</v>
      </c>
      <c r="AK30" s="38">
        <v>862.16</v>
      </c>
      <c r="AL30" s="38">
        <v>155829.54</v>
      </c>
      <c r="AM30" s="38">
        <v>48348.02</v>
      </c>
      <c r="AN30" s="38">
        <v>36880.9</v>
      </c>
      <c r="AO30" s="38">
        <v>78580.13</v>
      </c>
      <c r="AP30" s="38">
        <v>38429.269999999997</v>
      </c>
      <c r="AQ30" s="38">
        <v>69643.600000000006</v>
      </c>
      <c r="AR30" s="38">
        <v>40876.410000000003</v>
      </c>
      <c r="AS30" s="38">
        <v>38285.980000000003</v>
      </c>
      <c r="AT30" s="38">
        <v>208417.14</v>
      </c>
      <c r="AU30" s="38">
        <v>16867.400000000001</v>
      </c>
      <c r="AV30" s="38">
        <v>336189.59</v>
      </c>
      <c r="AW30" s="38">
        <v>21442.67</v>
      </c>
      <c r="AX30" s="38">
        <v>1432.13</v>
      </c>
      <c r="AY30" s="38">
        <v>1931069.6</v>
      </c>
      <c r="AZ30" s="39">
        <v>0</v>
      </c>
    </row>
    <row r="31" spans="2:52" x14ac:dyDescent="0.15">
      <c r="B31" s="54" t="s">
        <v>272</v>
      </c>
      <c r="C31" s="55" t="s">
        <v>246</v>
      </c>
      <c r="D31" s="1" t="s">
        <v>20</v>
      </c>
      <c r="E31" s="1" t="s">
        <v>88</v>
      </c>
      <c r="F31" s="1" t="s">
        <v>234</v>
      </c>
      <c r="G31" s="1" t="s">
        <v>239</v>
      </c>
      <c r="H31" s="37" t="s">
        <v>208</v>
      </c>
      <c r="I31" s="44">
        <f t="shared" si="0"/>
        <v>69975.76999999999</v>
      </c>
      <c r="J31" s="44">
        <f t="shared" si="1"/>
        <v>44190.03</v>
      </c>
      <c r="K31" s="44">
        <f t="shared" si="2"/>
        <v>22159.27</v>
      </c>
      <c r="L31" s="44">
        <f t="shared" si="3"/>
        <v>108865.43</v>
      </c>
      <c r="M31" s="44">
        <f t="shared" si="4"/>
        <v>204478.96</v>
      </c>
      <c r="N31" s="44">
        <f t="shared" si="5"/>
        <v>63287.99</v>
      </c>
      <c r="O31" s="44">
        <f t="shared" si="6"/>
        <v>34241.300000000003</v>
      </c>
      <c r="P31" s="44">
        <f t="shared" si="7"/>
        <v>82905.91</v>
      </c>
      <c r="Q31" s="44">
        <f t="shared" si="8"/>
        <v>161317.70000000001</v>
      </c>
      <c r="R31" s="44">
        <f t="shared" si="9"/>
        <v>2128.38</v>
      </c>
      <c r="S31" s="44">
        <f t="shared" si="10"/>
        <v>575799.53</v>
      </c>
      <c r="T31" s="44">
        <f t="shared" si="11"/>
        <v>124433.87</v>
      </c>
      <c r="U31" s="44">
        <f t="shared" si="12"/>
        <v>197731.66</v>
      </c>
      <c r="V31" s="44">
        <f t="shared" si="13"/>
        <v>2210.4899999999998</v>
      </c>
      <c r="W31" s="52">
        <f t="shared" si="14"/>
        <v>1691515.8</v>
      </c>
      <c r="X31" s="44">
        <f t="shared" si="15"/>
        <v>1691515.8</v>
      </c>
      <c r="Y31" s="40"/>
      <c r="Z31" s="38">
        <v>43498.85</v>
      </c>
      <c r="AA31" s="38">
        <v>26476.92</v>
      </c>
      <c r="AB31" s="38">
        <v>124433.87</v>
      </c>
      <c r="AC31" s="38">
        <v>31045.94</v>
      </c>
      <c r="AD31" s="38">
        <v>13144.09</v>
      </c>
      <c r="AE31" s="38">
        <v>22159.27</v>
      </c>
      <c r="AF31" s="38">
        <v>24471.38</v>
      </c>
      <c r="AG31" s="38">
        <v>108865.43</v>
      </c>
      <c r="AH31" s="38">
        <v>2128.38</v>
      </c>
      <c r="AI31" s="38">
        <v>129176.4</v>
      </c>
      <c r="AJ31" s="38">
        <v>21261.759999999998</v>
      </c>
      <c r="AK31" s="38">
        <v>900.49</v>
      </c>
      <c r="AL31" s="38">
        <v>161317.70000000001</v>
      </c>
      <c r="AM31" s="38">
        <v>20100.91</v>
      </c>
      <c r="AN31" s="38">
        <v>14140.39</v>
      </c>
      <c r="AO31" s="38">
        <v>82905.91</v>
      </c>
      <c r="AP31" s="38">
        <v>85326.29</v>
      </c>
      <c r="AQ31" s="38">
        <v>75094.539999999994</v>
      </c>
      <c r="AR31" s="38">
        <v>44058.13</v>
      </c>
      <c r="AS31" s="38">
        <v>70685.97</v>
      </c>
      <c r="AT31" s="38">
        <v>276058.12</v>
      </c>
      <c r="AU31" s="38">
        <v>229055.44</v>
      </c>
      <c r="AV31" s="38">
        <v>63287.99</v>
      </c>
      <c r="AW31" s="38">
        <v>21921.63</v>
      </c>
      <c r="AX31" s="38">
        <v>2210.4899999999998</v>
      </c>
      <c r="AY31" s="38">
        <v>1693726.29</v>
      </c>
      <c r="AZ31" s="39">
        <v>0</v>
      </c>
    </row>
    <row r="32" spans="2:52" x14ac:dyDescent="0.15">
      <c r="B32" s="54" t="s">
        <v>273</v>
      </c>
      <c r="C32" s="55" t="s">
        <v>274</v>
      </c>
      <c r="D32" s="1" t="s">
        <v>21</v>
      </c>
      <c r="E32" s="1" t="s">
        <v>89</v>
      </c>
      <c r="F32" s="1" t="s">
        <v>234</v>
      </c>
      <c r="G32" s="1" t="s">
        <v>239</v>
      </c>
      <c r="H32" s="37" t="s">
        <v>209</v>
      </c>
      <c r="I32" s="44">
        <f t="shared" si="0"/>
        <v>245396.05</v>
      </c>
      <c r="J32" s="44">
        <f t="shared" si="1"/>
        <v>56285</v>
      </c>
      <c r="K32" s="44">
        <f t="shared" si="2"/>
        <v>38299.699999999997</v>
      </c>
      <c r="L32" s="44">
        <f t="shared" si="3"/>
        <v>87141.28</v>
      </c>
      <c r="M32" s="44">
        <f t="shared" si="4"/>
        <v>247837.5</v>
      </c>
      <c r="N32" s="44">
        <f t="shared" si="5"/>
        <v>127254.66</v>
      </c>
      <c r="O32" s="44">
        <f t="shared" si="6"/>
        <v>46393.130000000005</v>
      </c>
      <c r="P32" s="44">
        <f t="shared" si="7"/>
        <v>86327.85</v>
      </c>
      <c r="Q32" s="44">
        <f t="shared" si="8"/>
        <v>114438.66</v>
      </c>
      <c r="R32" s="44">
        <f t="shared" si="9"/>
        <v>1529.44</v>
      </c>
      <c r="S32" s="44">
        <f t="shared" si="10"/>
        <v>438525.38</v>
      </c>
      <c r="T32" s="44">
        <f t="shared" si="11"/>
        <v>306224.34000000003</v>
      </c>
      <c r="U32" s="44">
        <f t="shared" si="12"/>
        <v>216976.08000000002</v>
      </c>
      <c r="V32" s="44">
        <f t="shared" si="13"/>
        <v>35861.31</v>
      </c>
      <c r="W32" s="52">
        <f t="shared" si="14"/>
        <v>2012629.07</v>
      </c>
      <c r="X32" s="44">
        <f t="shared" si="15"/>
        <v>2012629.07</v>
      </c>
      <c r="Y32" s="40"/>
      <c r="Z32" s="38">
        <v>117504.77</v>
      </c>
      <c r="AA32" s="38">
        <v>127891.28</v>
      </c>
      <c r="AB32" s="38">
        <v>306224.34000000003</v>
      </c>
      <c r="AC32" s="38">
        <v>26910.03</v>
      </c>
      <c r="AD32" s="38">
        <v>29374.97</v>
      </c>
      <c r="AE32" s="38">
        <v>38299.699999999997</v>
      </c>
      <c r="AF32" s="38">
        <v>75891.44</v>
      </c>
      <c r="AG32" s="38">
        <v>87141.28</v>
      </c>
      <c r="AH32" s="38">
        <v>1529.44</v>
      </c>
      <c r="AI32" s="38">
        <v>43062.07</v>
      </c>
      <c r="AJ32" s="38">
        <v>5079.6400000000003</v>
      </c>
      <c r="AK32" s="38">
        <v>9049.5400000000009</v>
      </c>
      <c r="AL32" s="38">
        <v>114438.66</v>
      </c>
      <c r="AM32" s="38">
        <v>21720.97</v>
      </c>
      <c r="AN32" s="38">
        <v>24672.16</v>
      </c>
      <c r="AO32" s="38">
        <v>86327.85</v>
      </c>
      <c r="AP32" s="38">
        <v>52329.51</v>
      </c>
      <c r="AQ32" s="38">
        <v>89659.13</v>
      </c>
      <c r="AR32" s="38">
        <v>105848.86</v>
      </c>
      <c r="AS32" s="38">
        <v>113618.58</v>
      </c>
      <c r="AT32" s="38">
        <v>122795.42</v>
      </c>
      <c r="AU32" s="38">
        <v>202111.38</v>
      </c>
      <c r="AV32" s="38">
        <v>127254.66</v>
      </c>
      <c r="AW32" s="38">
        <v>83893.39</v>
      </c>
      <c r="AX32" s="38">
        <v>35861.31</v>
      </c>
      <c r="AY32" s="38">
        <v>2048490.38</v>
      </c>
      <c r="AZ32" s="39">
        <v>0</v>
      </c>
    </row>
    <row r="33" spans="2:52" x14ac:dyDescent="0.15">
      <c r="B33" s="54" t="s">
        <v>275</v>
      </c>
      <c r="C33" s="55" t="s">
        <v>274</v>
      </c>
      <c r="D33" s="1" t="s">
        <v>22</v>
      </c>
      <c r="E33" s="1" t="s">
        <v>90</v>
      </c>
      <c r="F33" s="1" t="s">
        <v>234</v>
      </c>
      <c r="G33" s="1" t="s">
        <v>239</v>
      </c>
      <c r="H33" s="37" t="s">
        <v>210</v>
      </c>
      <c r="I33" s="44">
        <f t="shared" si="0"/>
        <v>492537.93999999994</v>
      </c>
      <c r="J33" s="44">
        <f t="shared" si="1"/>
        <v>214594.05</v>
      </c>
      <c r="K33" s="44">
        <f t="shared" si="2"/>
        <v>240253</v>
      </c>
      <c r="L33" s="44">
        <f t="shared" si="3"/>
        <v>1056158.26</v>
      </c>
      <c r="M33" s="44">
        <f t="shared" si="4"/>
        <v>1208411.9700000002</v>
      </c>
      <c r="N33" s="44">
        <f t="shared" si="5"/>
        <v>329970.59000000003</v>
      </c>
      <c r="O33" s="44">
        <f t="shared" si="6"/>
        <v>556667.09000000008</v>
      </c>
      <c r="P33" s="44">
        <f t="shared" si="7"/>
        <v>878126.34</v>
      </c>
      <c r="Q33" s="44">
        <f t="shared" si="8"/>
        <v>175169.24</v>
      </c>
      <c r="R33" s="44">
        <f t="shared" si="9"/>
        <v>38746.15</v>
      </c>
      <c r="S33" s="44">
        <f t="shared" si="10"/>
        <v>1125451.95</v>
      </c>
      <c r="T33" s="44">
        <f t="shared" si="11"/>
        <v>552249.39</v>
      </c>
      <c r="U33" s="44">
        <f t="shared" si="12"/>
        <v>1023827.52</v>
      </c>
      <c r="V33" s="44">
        <f t="shared" si="13"/>
        <v>260597.66</v>
      </c>
      <c r="W33" s="52">
        <f t="shared" si="14"/>
        <v>7892163.4900000002</v>
      </c>
      <c r="X33" s="44">
        <f t="shared" si="15"/>
        <v>7892163.4900000002</v>
      </c>
      <c r="Y33" s="40"/>
      <c r="Z33" s="38">
        <v>395203.54</v>
      </c>
      <c r="AA33" s="38">
        <v>97334.399999999994</v>
      </c>
      <c r="AB33" s="38">
        <v>552249.39</v>
      </c>
      <c r="AC33" s="38">
        <v>69671.8</v>
      </c>
      <c r="AD33" s="38">
        <v>144922.25</v>
      </c>
      <c r="AE33" s="38">
        <v>240253</v>
      </c>
      <c r="AF33" s="38">
        <v>380536.27</v>
      </c>
      <c r="AG33" s="38">
        <v>1056158.26</v>
      </c>
      <c r="AH33" s="38">
        <v>38746.15</v>
      </c>
      <c r="AI33" s="38">
        <v>333720.31</v>
      </c>
      <c r="AJ33" s="38">
        <v>69555.210000000006</v>
      </c>
      <c r="AK33" s="38">
        <v>49314.02</v>
      </c>
      <c r="AL33" s="38">
        <v>175169.24</v>
      </c>
      <c r="AM33" s="38">
        <v>400479.03</v>
      </c>
      <c r="AN33" s="38">
        <v>156188.06</v>
      </c>
      <c r="AO33" s="38">
        <v>878126.34</v>
      </c>
      <c r="AP33" s="38">
        <v>441321.34</v>
      </c>
      <c r="AQ33" s="38">
        <v>644366.77</v>
      </c>
      <c r="AR33" s="38">
        <v>122723.86</v>
      </c>
      <c r="AS33" s="38">
        <v>226842.96</v>
      </c>
      <c r="AT33" s="38">
        <v>585259.11</v>
      </c>
      <c r="AU33" s="38">
        <v>313349.88</v>
      </c>
      <c r="AV33" s="38">
        <v>329970.59000000003</v>
      </c>
      <c r="AW33" s="38">
        <v>190701.71</v>
      </c>
      <c r="AX33" s="38">
        <v>260597.66</v>
      </c>
      <c r="AY33" s="38">
        <v>8152761.1500000004</v>
      </c>
      <c r="AZ33" s="39">
        <v>0</v>
      </c>
    </row>
    <row r="34" spans="2:52" x14ac:dyDescent="0.15">
      <c r="B34" s="54" t="s">
        <v>276</v>
      </c>
      <c r="C34" s="55" t="s">
        <v>274</v>
      </c>
      <c r="D34" s="1" t="s">
        <v>23</v>
      </c>
      <c r="E34" s="1" t="s">
        <v>91</v>
      </c>
      <c r="F34" s="1" t="s">
        <v>234</v>
      </c>
      <c r="G34" s="1" t="s">
        <v>239</v>
      </c>
      <c r="H34" s="37" t="s">
        <v>211</v>
      </c>
      <c r="I34" s="44">
        <f t="shared" si="0"/>
        <v>680568.83</v>
      </c>
      <c r="J34" s="44">
        <f t="shared" si="1"/>
        <v>66359.95</v>
      </c>
      <c r="K34" s="44">
        <f t="shared" si="2"/>
        <v>113477.68</v>
      </c>
      <c r="L34" s="44">
        <f t="shared" si="3"/>
        <v>416226.67</v>
      </c>
      <c r="M34" s="44">
        <f t="shared" si="4"/>
        <v>726049.29</v>
      </c>
      <c r="N34" s="44">
        <f t="shared" si="5"/>
        <v>206416.31</v>
      </c>
      <c r="O34" s="44">
        <f t="shared" si="6"/>
        <v>487413.29</v>
      </c>
      <c r="P34" s="44">
        <f t="shared" si="7"/>
        <v>288905.65999999997</v>
      </c>
      <c r="Q34" s="44">
        <f t="shared" si="8"/>
        <v>176006.31</v>
      </c>
      <c r="R34" s="44">
        <f t="shared" si="9"/>
        <v>58866.5</v>
      </c>
      <c r="S34" s="44">
        <f t="shared" si="10"/>
        <v>575585.26</v>
      </c>
      <c r="T34" s="44">
        <f t="shared" si="11"/>
        <v>173179.33</v>
      </c>
      <c r="U34" s="44">
        <f t="shared" si="12"/>
        <v>472925.06000000006</v>
      </c>
      <c r="V34" s="44">
        <f t="shared" si="13"/>
        <v>31670.84</v>
      </c>
      <c r="W34" s="52">
        <f t="shared" si="14"/>
        <v>4441980.1400000006</v>
      </c>
      <c r="X34" s="44">
        <f t="shared" si="15"/>
        <v>4441980.1400000006</v>
      </c>
      <c r="Y34" s="40"/>
      <c r="Z34" s="38">
        <v>494871.24</v>
      </c>
      <c r="AA34" s="38">
        <v>185697.59</v>
      </c>
      <c r="AB34" s="38">
        <v>173179.33</v>
      </c>
      <c r="AC34" s="38">
        <v>37159.83</v>
      </c>
      <c r="AD34" s="38">
        <v>29200.12</v>
      </c>
      <c r="AE34" s="38">
        <v>113477.68</v>
      </c>
      <c r="AF34" s="38">
        <v>67909.22</v>
      </c>
      <c r="AG34" s="38">
        <v>416226.67</v>
      </c>
      <c r="AH34" s="38">
        <v>58866.5</v>
      </c>
      <c r="AI34" s="38">
        <v>102909.49</v>
      </c>
      <c r="AJ34" s="38">
        <v>163198.97</v>
      </c>
      <c r="AK34" s="38">
        <v>60879.24</v>
      </c>
      <c r="AL34" s="38">
        <v>176006.31</v>
      </c>
      <c r="AM34" s="38">
        <v>425197.29</v>
      </c>
      <c r="AN34" s="38">
        <v>62216</v>
      </c>
      <c r="AO34" s="38">
        <v>288905.65999999997</v>
      </c>
      <c r="AP34" s="38">
        <v>400518.56</v>
      </c>
      <c r="AQ34" s="38">
        <v>250854.71</v>
      </c>
      <c r="AR34" s="38">
        <v>74676.02</v>
      </c>
      <c r="AS34" s="38">
        <v>68665.78</v>
      </c>
      <c r="AT34" s="38">
        <v>331532.3</v>
      </c>
      <c r="AU34" s="38">
        <v>175387.18</v>
      </c>
      <c r="AV34" s="38">
        <v>206416.31</v>
      </c>
      <c r="AW34" s="38">
        <v>78028.14</v>
      </c>
      <c r="AX34" s="38">
        <v>31670.84</v>
      </c>
      <c r="AY34" s="38">
        <v>4473650.9800000004</v>
      </c>
      <c r="AZ34" s="39">
        <v>0</v>
      </c>
    </row>
    <row r="35" spans="2:52" x14ac:dyDescent="0.15">
      <c r="B35" s="54" t="s">
        <v>277</v>
      </c>
      <c r="C35" s="55" t="s">
        <v>274</v>
      </c>
      <c r="D35" s="1" t="s">
        <v>24</v>
      </c>
      <c r="E35" s="1" t="s">
        <v>92</v>
      </c>
      <c r="F35" s="1" t="s">
        <v>234</v>
      </c>
      <c r="G35" s="1" t="s">
        <v>239</v>
      </c>
      <c r="H35" s="37" t="s">
        <v>212</v>
      </c>
      <c r="I35" s="44">
        <f t="shared" si="0"/>
        <v>68931.58</v>
      </c>
      <c r="J35" s="44">
        <f t="shared" si="1"/>
        <v>40393.69</v>
      </c>
      <c r="K35" s="44">
        <f t="shared" si="2"/>
        <v>16315.23</v>
      </c>
      <c r="L35" s="44">
        <f t="shared" si="3"/>
        <v>28966.66</v>
      </c>
      <c r="M35" s="44">
        <f t="shared" si="4"/>
        <v>120241.01000000001</v>
      </c>
      <c r="N35" s="44">
        <f t="shared" si="5"/>
        <v>18524.14</v>
      </c>
      <c r="O35" s="44">
        <f t="shared" si="6"/>
        <v>14972.189999999999</v>
      </c>
      <c r="P35" s="44">
        <f t="shared" si="7"/>
        <v>55301.17</v>
      </c>
      <c r="Q35" s="44">
        <f t="shared" si="8"/>
        <v>19601.650000000001</v>
      </c>
      <c r="R35" s="44">
        <f t="shared" si="9"/>
        <v>2219.67</v>
      </c>
      <c r="S35" s="44">
        <f t="shared" si="10"/>
        <v>103872.56999999999</v>
      </c>
      <c r="T35" s="44">
        <f t="shared" si="11"/>
        <v>99620.46</v>
      </c>
      <c r="U35" s="44">
        <f t="shared" si="12"/>
        <v>142686.43000000002</v>
      </c>
      <c r="V35" s="44">
        <f t="shared" si="13"/>
        <v>2538.94</v>
      </c>
      <c r="W35" s="52">
        <f t="shared" si="14"/>
        <v>731646.45000000007</v>
      </c>
      <c r="X35" s="44">
        <f t="shared" si="15"/>
        <v>731646.45000000007</v>
      </c>
      <c r="Y35" s="40"/>
      <c r="Z35" s="38">
        <v>62478.71</v>
      </c>
      <c r="AA35" s="38">
        <v>6452.87</v>
      </c>
      <c r="AB35" s="38">
        <v>99620.46</v>
      </c>
      <c r="AC35" s="38">
        <v>31993.69</v>
      </c>
      <c r="AD35" s="38">
        <v>8400</v>
      </c>
      <c r="AE35" s="38">
        <v>16315.23</v>
      </c>
      <c r="AF35" s="38">
        <v>21441.98</v>
      </c>
      <c r="AG35" s="38">
        <v>28966.66</v>
      </c>
      <c r="AH35" s="38">
        <v>2219.67</v>
      </c>
      <c r="AI35" s="38">
        <v>43559.35</v>
      </c>
      <c r="AJ35" s="38">
        <v>19462.55</v>
      </c>
      <c r="AK35" s="38">
        <v>10775.79</v>
      </c>
      <c r="AL35" s="38">
        <v>19601.650000000001</v>
      </c>
      <c r="AM35" s="38">
        <v>8430</v>
      </c>
      <c r="AN35" s="38">
        <v>6542.19</v>
      </c>
      <c r="AO35" s="38">
        <v>55301.17</v>
      </c>
      <c r="AP35" s="38">
        <v>13425.97</v>
      </c>
      <c r="AQ35" s="38">
        <v>39915.33</v>
      </c>
      <c r="AR35" s="38">
        <v>66899.710000000006</v>
      </c>
      <c r="AS35" s="38">
        <v>18511.599999999999</v>
      </c>
      <c r="AT35" s="38">
        <v>82138.960000000006</v>
      </c>
      <c r="AU35" s="38">
        <v>3222.01</v>
      </c>
      <c r="AV35" s="38">
        <v>18524.14</v>
      </c>
      <c r="AW35" s="38">
        <v>47446.76</v>
      </c>
      <c r="AX35" s="38">
        <v>2538.94</v>
      </c>
      <c r="AY35" s="38">
        <v>734185.39</v>
      </c>
      <c r="AZ35" s="39">
        <v>0</v>
      </c>
    </row>
    <row r="36" spans="2:52" x14ac:dyDescent="0.15">
      <c r="B36" s="54" t="s">
        <v>278</v>
      </c>
      <c r="C36" s="55" t="s">
        <v>246</v>
      </c>
      <c r="D36" s="1" t="s">
        <v>25</v>
      </c>
      <c r="E36" s="1" t="s">
        <v>93</v>
      </c>
      <c r="F36" s="1" t="s">
        <v>234</v>
      </c>
      <c r="G36" s="1" t="s">
        <v>239</v>
      </c>
      <c r="H36" s="37" t="s">
        <v>213</v>
      </c>
      <c r="I36" s="44">
        <f t="shared" si="0"/>
        <v>46634.52</v>
      </c>
      <c r="J36" s="44">
        <f t="shared" si="1"/>
        <v>41478.589999999997</v>
      </c>
      <c r="K36" s="44">
        <f t="shared" si="2"/>
        <v>8662.99</v>
      </c>
      <c r="L36" s="44">
        <f t="shared" si="3"/>
        <v>87555.08</v>
      </c>
      <c r="M36" s="44">
        <f t="shared" si="4"/>
        <v>65368.020000000004</v>
      </c>
      <c r="N36" s="44">
        <f t="shared" si="5"/>
        <v>5479.61</v>
      </c>
      <c r="O36" s="44">
        <f t="shared" si="6"/>
        <v>121109.62</v>
      </c>
      <c r="P36" s="44">
        <f t="shared" si="7"/>
        <v>25156.54</v>
      </c>
      <c r="Q36" s="44">
        <f t="shared" si="8"/>
        <v>19403.07</v>
      </c>
      <c r="R36" s="44">
        <f t="shared" si="9"/>
        <v>89366.71</v>
      </c>
      <c r="S36" s="44">
        <f t="shared" si="10"/>
        <v>12086.84</v>
      </c>
      <c r="T36" s="44">
        <f t="shared" si="11"/>
        <v>95938.54</v>
      </c>
      <c r="U36" s="44">
        <f t="shared" si="12"/>
        <v>37246.009999999995</v>
      </c>
      <c r="V36" s="44">
        <f t="shared" si="13"/>
        <v>971.33</v>
      </c>
      <c r="W36" s="52">
        <f t="shared" si="14"/>
        <v>655486.14</v>
      </c>
      <c r="X36" s="44">
        <f t="shared" si="15"/>
        <v>655486.14</v>
      </c>
      <c r="Y36" s="40"/>
      <c r="Z36" s="38">
        <v>34106.17</v>
      </c>
      <c r="AA36" s="38">
        <v>12528.35</v>
      </c>
      <c r="AB36" s="38">
        <v>95938.54</v>
      </c>
      <c r="AC36" s="38">
        <v>23029.18</v>
      </c>
      <c r="AD36" s="38">
        <v>18449.41</v>
      </c>
      <c r="AE36" s="38">
        <v>8662.99</v>
      </c>
      <c r="AF36" s="38">
        <v>7323.14</v>
      </c>
      <c r="AG36" s="38">
        <v>87555.08</v>
      </c>
      <c r="AH36" s="38">
        <v>89366.71</v>
      </c>
      <c r="AI36" s="38">
        <v>12137.58</v>
      </c>
      <c r="AJ36" s="38">
        <v>1005</v>
      </c>
      <c r="AK36" s="38">
        <v>3774.99</v>
      </c>
      <c r="AL36" s="38">
        <v>19403.07</v>
      </c>
      <c r="AM36" s="38">
        <v>115439.61</v>
      </c>
      <c r="AN36" s="38">
        <v>5670.01</v>
      </c>
      <c r="AO36" s="38">
        <v>25156.54</v>
      </c>
      <c r="AP36" s="38">
        <v>21240.21</v>
      </c>
      <c r="AQ36" s="38">
        <v>28111.54</v>
      </c>
      <c r="AR36" s="38">
        <v>16016.27</v>
      </c>
      <c r="AS36" s="38">
        <v>1793.28</v>
      </c>
      <c r="AT36" s="38">
        <v>4499.67</v>
      </c>
      <c r="AU36" s="38">
        <v>5793.89</v>
      </c>
      <c r="AV36" s="38">
        <v>5479.61</v>
      </c>
      <c r="AW36" s="38">
        <v>13005.3</v>
      </c>
      <c r="AX36" s="38">
        <v>971.33</v>
      </c>
      <c r="AY36" s="38">
        <v>656457.47</v>
      </c>
      <c r="AZ36" s="39">
        <v>0</v>
      </c>
    </row>
    <row r="37" spans="2:52" x14ac:dyDescent="0.15">
      <c r="B37" s="54" t="s">
        <v>279</v>
      </c>
      <c r="C37" s="55" t="s">
        <v>246</v>
      </c>
      <c r="D37" s="1" t="s">
        <v>26</v>
      </c>
      <c r="E37" s="1" t="s">
        <v>94</v>
      </c>
      <c r="F37" s="1" t="s">
        <v>234</v>
      </c>
      <c r="G37" s="1" t="s">
        <v>239</v>
      </c>
      <c r="H37" s="37" t="s">
        <v>214</v>
      </c>
      <c r="I37" s="44">
        <f t="shared" si="0"/>
        <v>47442.14</v>
      </c>
      <c r="J37" s="44">
        <f t="shared" si="1"/>
        <v>14421.130000000001</v>
      </c>
      <c r="K37" s="44">
        <f t="shared" si="2"/>
        <v>17835.439999999999</v>
      </c>
      <c r="L37" s="44">
        <f t="shared" si="3"/>
        <v>694.61</v>
      </c>
      <c r="M37" s="44">
        <f t="shared" si="4"/>
        <v>12947.48</v>
      </c>
      <c r="N37" s="44">
        <f t="shared" si="5"/>
        <v>1831.38</v>
      </c>
      <c r="O37" s="44">
        <f t="shared" si="6"/>
        <v>4378.75</v>
      </c>
      <c r="P37" s="44">
        <f t="shared" si="7"/>
        <v>11343.89</v>
      </c>
      <c r="Q37" s="44">
        <f t="shared" si="8"/>
        <v>9400.69</v>
      </c>
      <c r="R37" s="44">
        <f t="shared" si="9"/>
        <v>703.6</v>
      </c>
      <c r="S37" s="44">
        <f t="shared" si="10"/>
        <v>63122.340000000004</v>
      </c>
      <c r="T37" s="44">
        <f t="shared" si="11"/>
        <v>31554.3</v>
      </c>
      <c r="U37" s="44">
        <f t="shared" si="12"/>
        <v>18074.03</v>
      </c>
      <c r="V37" s="44">
        <f t="shared" si="13"/>
        <v>3135.54</v>
      </c>
      <c r="W37" s="52">
        <f t="shared" si="14"/>
        <v>233749.78</v>
      </c>
      <c r="X37" s="44">
        <f t="shared" si="15"/>
        <v>233749.78</v>
      </c>
      <c r="Y37" s="40"/>
      <c r="Z37" s="38">
        <v>36825.410000000003</v>
      </c>
      <c r="AA37" s="38">
        <v>10616.73</v>
      </c>
      <c r="AB37" s="38">
        <v>31554.3</v>
      </c>
      <c r="AC37" s="38">
        <v>9893.2800000000007</v>
      </c>
      <c r="AD37" s="38">
        <v>4527.8500000000004</v>
      </c>
      <c r="AE37" s="38">
        <v>17835.439999999999</v>
      </c>
      <c r="AF37" s="38">
        <v>5507.2</v>
      </c>
      <c r="AG37" s="38">
        <v>694.61</v>
      </c>
      <c r="AH37" s="38">
        <v>703.6</v>
      </c>
      <c r="AI37" s="38">
        <v>5139.79</v>
      </c>
      <c r="AJ37" s="38">
        <v>1114.3399999999999</v>
      </c>
      <c r="AK37" s="38">
        <v>2056.1799999999998</v>
      </c>
      <c r="AL37" s="38">
        <v>9400.69</v>
      </c>
      <c r="AM37" s="38">
        <v>3749.32</v>
      </c>
      <c r="AN37" s="38">
        <v>629.42999999999995</v>
      </c>
      <c r="AO37" s="38">
        <v>11343.89</v>
      </c>
      <c r="AP37" s="38">
        <v>5429.6</v>
      </c>
      <c r="AQ37" s="38">
        <v>6811.66</v>
      </c>
      <c r="AR37" s="38">
        <v>706.22</v>
      </c>
      <c r="AS37" s="38">
        <v>20076.3</v>
      </c>
      <c r="AT37" s="38">
        <v>31411.11</v>
      </c>
      <c r="AU37" s="38">
        <v>11634.93</v>
      </c>
      <c r="AV37" s="38">
        <v>1831.38</v>
      </c>
      <c r="AW37" s="38">
        <v>4256.5200000000004</v>
      </c>
      <c r="AX37" s="38">
        <v>3135.54</v>
      </c>
      <c r="AY37" s="38">
        <v>236885.32</v>
      </c>
      <c r="AZ37" s="39">
        <v>0</v>
      </c>
    </row>
    <row r="38" spans="2:52" x14ac:dyDescent="0.15">
      <c r="B38" s="54" t="s">
        <v>280</v>
      </c>
      <c r="C38" s="55" t="s">
        <v>246</v>
      </c>
      <c r="D38" s="1" t="s">
        <v>27</v>
      </c>
      <c r="E38" s="1" t="s">
        <v>95</v>
      </c>
      <c r="F38" s="1" t="s">
        <v>234</v>
      </c>
      <c r="G38" s="1" t="s">
        <v>239</v>
      </c>
      <c r="H38" s="37" t="s">
        <v>215</v>
      </c>
      <c r="I38" s="44">
        <f t="shared" si="0"/>
        <v>33055.17</v>
      </c>
      <c r="J38" s="44">
        <f t="shared" si="1"/>
        <v>26937.73</v>
      </c>
      <c r="K38" s="44">
        <f t="shared" si="2"/>
        <v>10198.82</v>
      </c>
      <c r="L38" s="44">
        <f t="shared" si="3"/>
        <v>1870.51</v>
      </c>
      <c r="M38" s="44">
        <f t="shared" si="4"/>
        <v>40315.29</v>
      </c>
      <c r="N38" s="44">
        <f t="shared" si="5"/>
        <v>13770.8</v>
      </c>
      <c r="O38" s="44">
        <f t="shared" si="6"/>
        <v>45119.3</v>
      </c>
      <c r="P38" s="44">
        <f t="shared" si="7"/>
        <v>8790.4500000000007</v>
      </c>
      <c r="Q38" s="44">
        <f t="shared" si="8"/>
        <v>31781.8</v>
      </c>
      <c r="R38" s="44">
        <f t="shared" si="9"/>
        <v>438.96</v>
      </c>
      <c r="S38" s="44">
        <f t="shared" si="10"/>
        <v>45877.060000000005</v>
      </c>
      <c r="T38" s="44">
        <f t="shared" si="11"/>
        <v>37309.230000000003</v>
      </c>
      <c r="U38" s="44">
        <f t="shared" si="12"/>
        <v>13808.27</v>
      </c>
      <c r="V38" s="44">
        <f t="shared" si="13"/>
        <v>4326.62</v>
      </c>
      <c r="W38" s="52">
        <f t="shared" si="14"/>
        <v>309273.39</v>
      </c>
      <c r="X38" s="44">
        <f t="shared" si="15"/>
        <v>309273.39</v>
      </c>
      <c r="Y38" s="40"/>
      <c r="Z38" s="38">
        <v>26380.04</v>
      </c>
      <c r="AA38" s="38">
        <v>6675.13</v>
      </c>
      <c r="AB38" s="38">
        <v>37309.230000000003</v>
      </c>
      <c r="AC38" s="38">
        <v>21473.93</v>
      </c>
      <c r="AD38" s="38">
        <v>5463.8</v>
      </c>
      <c r="AE38" s="38">
        <v>10198.82</v>
      </c>
      <c r="AF38" s="38">
        <v>5860.65</v>
      </c>
      <c r="AG38" s="38">
        <v>1870.51</v>
      </c>
      <c r="AH38" s="38">
        <v>438.96</v>
      </c>
      <c r="AI38" s="38">
        <v>3400.99</v>
      </c>
      <c r="AJ38" s="38">
        <v>363.42</v>
      </c>
      <c r="AK38" s="38">
        <v>969.19</v>
      </c>
      <c r="AL38" s="38">
        <v>31781.8</v>
      </c>
      <c r="AM38" s="38">
        <v>43812.04</v>
      </c>
      <c r="AN38" s="38">
        <v>1307.26</v>
      </c>
      <c r="AO38" s="38">
        <v>8790.4500000000007</v>
      </c>
      <c r="AP38" s="38">
        <v>4930.87</v>
      </c>
      <c r="AQ38" s="38">
        <v>30700.82</v>
      </c>
      <c r="AR38" s="38">
        <v>4683.6000000000004</v>
      </c>
      <c r="AS38" s="38">
        <v>33066.68</v>
      </c>
      <c r="AT38" s="38">
        <v>4413.59</v>
      </c>
      <c r="AU38" s="38">
        <v>8396.7900000000009</v>
      </c>
      <c r="AV38" s="38">
        <v>13770.8</v>
      </c>
      <c r="AW38" s="38">
        <v>3214.02</v>
      </c>
      <c r="AX38" s="38">
        <v>4326.62</v>
      </c>
      <c r="AY38" s="38">
        <v>313600.01</v>
      </c>
      <c r="AZ38" s="39">
        <v>0</v>
      </c>
    </row>
    <row r="39" spans="2:52" x14ac:dyDescent="0.15">
      <c r="B39" s="54" t="s">
        <v>281</v>
      </c>
      <c r="C39" s="55" t="s">
        <v>246</v>
      </c>
      <c r="D39" s="1" t="s">
        <v>96</v>
      </c>
      <c r="E39" s="1" t="s">
        <v>97</v>
      </c>
      <c r="F39" s="1" t="s">
        <v>234</v>
      </c>
      <c r="G39" s="1" t="s">
        <v>239</v>
      </c>
      <c r="H39" s="37" t="s">
        <v>216</v>
      </c>
      <c r="I39" s="44">
        <f t="shared" si="0"/>
        <v>155269.62</v>
      </c>
      <c r="J39" s="44">
        <f t="shared" si="1"/>
        <v>32983.29</v>
      </c>
      <c r="K39" s="44">
        <f t="shared" si="2"/>
        <v>24768.12</v>
      </c>
      <c r="L39" s="44">
        <f t="shared" si="3"/>
        <v>232800.14</v>
      </c>
      <c r="M39" s="44">
        <f t="shared" si="4"/>
        <v>186135.11</v>
      </c>
      <c r="N39" s="44">
        <f t="shared" si="5"/>
        <v>122061.93</v>
      </c>
      <c r="O39" s="44">
        <f t="shared" si="6"/>
        <v>253939.13</v>
      </c>
      <c r="P39" s="44">
        <f t="shared" si="7"/>
        <v>47668.32</v>
      </c>
      <c r="Q39" s="44">
        <f t="shared" si="8"/>
        <v>96531.27</v>
      </c>
      <c r="R39" s="44">
        <f t="shared" si="9"/>
        <v>75758.240000000005</v>
      </c>
      <c r="S39" s="44">
        <f t="shared" si="10"/>
        <v>210926.1</v>
      </c>
      <c r="T39" s="44">
        <f t="shared" si="11"/>
        <v>238727.5</v>
      </c>
      <c r="U39" s="44">
        <f t="shared" si="12"/>
        <v>139973.07</v>
      </c>
      <c r="V39" s="44">
        <f t="shared" si="13"/>
        <v>14736.92</v>
      </c>
      <c r="W39" s="52">
        <f t="shared" si="14"/>
        <v>1817541.84</v>
      </c>
      <c r="X39" s="44">
        <f t="shared" si="15"/>
        <v>1817541.84</v>
      </c>
      <c r="Y39" s="40"/>
      <c r="Z39" s="38">
        <v>120265.3</v>
      </c>
      <c r="AA39" s="38">
        <v>35004.32</v>
      </c>
      <c r="AB39" s="38">
        <v>238727.5</v>
      </c>
      <c r="AC39" s="38">
        <v>19417.900000000001</v>
      </c>
      <c r="AD39" s="38">
        <v>13565.39</v>
      </c>
      <c r="AE39" s="38">
        <v>24768.12</v>
      </c>
      <c r="AF39" s="38">
        <v>24113.55</v>
      </c>
      <c r="AG39" s="38">
        <v>232800.14</v>
      </c>
      <c r="AH39" s="38">
        <v>75758.240000000005</v>
      </c>
      <c r="AI39" s="38">
        <v>59947.17</v>
      </c>
      <c r="AJ39" s="38">
        <v>31946.5</v>
      </c>
      <c r="AK39" s="38">
        <v>1801.31</v>
      </c>
      <c r="AL39" s="38">
        <v>96531.27</v>
      </c>
      <c r="AM39" s="38">
        <v>235261.53</v>
      </c>
      <c r="AN39" s="38">
        <v>18677.599999999999</v>
      </c>
      <c r="AO39" s="38">
        <v>47668.32</v>
      </c>
      <c r="AP39" s="38">
        <v>94529.11</v>
      </c>
      <c r="AQ39" s="38">
        <v>77928.67</v>
      </c>
      <c r="AR39" s="38">
        <v>13677.33</v>
      </c>
      <c r="AS39" s="38">
        <v>39110.53</v>
      </c>
      <c r="AT39" s="38">
        <v>33063.82</v>
      </c>
      <c r="AU39" s="38">
        <v>138751.75</v>
      </c>
      <c r="AV39" s="38">
        <v>122061.93</v>
      </c>
      <c r="AW39" s="38">
        <v>22164.54</v>
      </c>
      <c r="AX39" s="38">
        <v>14736.92</v>
      </c>
      <c r="AY39" s="38">
        <v>1832278.76</v>
      </c>
      <c r="AZ39" s="39">
        <v>0</v>
      </c>
    </row>
    <row r="40" spans="2:52" x14ac:dyDescent="0.15">
      <c r="B40" s="54" t="s">
        <v>282</v>
      </c>
      <c r="C40" s="55" t="s">
        <v>246</v>
      </c>
      <c r="D40" s="1" t="s">
        <v>98</v>
      </c>
      <c r="E40" s="1" t="s">
        <v>99</v>
      </c>
      <c r="F40" s="1" t="s">
        <v>234</v>
      </c>
      <c r="G40" s="1" t="s">
        <v>239</v>
      </c>
      <c r="H40" s="37" t="s">
        <v>217</v>
      </c>
      <c r="I40" s="44">
        <f t="shared" si="0"/>
        <v>194920.47999999998</v>
      </c>
      <c r="J40" s="44">
        <f t="shared" si="1"/>
        <v>107141.56</v>
      </c>
      <c r="K40" s="44">
        <f t="shared" si="2"/>
        <v>31600.29</v>
      </c>
      <c r="L40" s="44">
        <f t="shared" si="3"/>
        <v>121084.03</v>
      </c>
      <c r="M40" s="44">
        <f t="shared" si="4"/>
        <v>340630.24</v>
      </c>
      <c r="N40" s="44">
        <f t="shared" si="5"/>
        <v>475650.82</v>
      </c>
      <c r="O40" s="44">
        <f t="shared" si="6"/>
        <v>427595.02</v>
      </c>
      <c r="P40" s="44">
        <f t="shared" si="7"/>
        <v>154302.65</v>
      </c>
      <c r="Q40" s="44">
        <f t="shared" si="8"/>
        <v>56122.15</v>
      </c>
      <c r="R40" s="44">
        <f t="shared" si="9"/>
        <v>4141.8</v>
      </c>
      <c r="S40" s="44">
        <f t="shared" si="10"/>
        <v>121511.39</v>
      </c>
      <c r="T40" s="44">
        <f t="shared" si="11"/>
        <v>124573.35</v>
      </c>
      <c r="U40" s="44">
        <f t="shared" si="12"/>
        <v>169356.47999999998</v>
      </c>
      <c r="V40" s="44">
        <f t="shared" si="13"/>
        <v>22977.86</v>
      </c>
      <c r="W40" s="52">
        <f t="shared" si="14"/>
        <v>2328630.2599999998</v>
      </c>
      <c r="X40" s="44">
        <f t="shared" si="15"/>
        <v>2328630.2599999998</v>
      </c>
      <c r="Y40" s="40"/>
      <c r="Z40" s="38">
        <v>151030.56</v>
      </c>
      <c r="AA40" s="38">
        <v>43889.919999999998</v>
      </c>
      <c r="AB40" s="38">
        <v>124573.35</v>
      </c>
      <c r="AC40" s="38">
        <v>46295.05</v>
      </c>
      <c r="AD40" s="38">
        <v>60846.51</v>
      </c>
      <c r="AE40" s="38">
        <v>31600.29</v>
      </c>
      <c r="AF40" s="38">
        <v>41031.949999999997</v>
      </c>
      <c r="AG40" s="38">
        <v>121084.03</v>
      </c>
      <c r="AH40" s="38">
        <v>4141.8</v>
      </c>
      <c r="AI40" s="38">
        <v>52790.41</v>
      </c>
      <c r="AJ40" s="38">
        <v>32874.129999999997</v>
      </c>
      <c r="AK40" s="38">
        <v>1224.02</v>
      </c>
      <c r="AL40" s="38">
        <v>56122.15</v>
      </c>
      <c r="AM40" s="38">
        <v>338910.02</v>
      </c>
      <c r="AN40" s="38">
        <v>88685</v>
      </c>
      <c r="AO40" s="38">
        <v>154302.65</v>
      </c>
      <c r="AP40" s="38">
        <v>105110.54</v>
      </c>
      <c r="AQ40" s="38">
        <v>194469.72</v>
      </c>
      <c r="AR40" s="38">
        <v>41049.980000000003</v>
      </c>
      <c r="AS40" s="38">
        <v>12742.52</v>
      </c>
      <c r="AT40" s="38">
        <v>57875.28</v>
      </c>
      <c r="AU40" s="38">
        <v>50893.59</v>
      </c>
      <c r="AV40" s="38">
        <v>475650.82</v>
      </c>
      <c r="AW40" s="38">
        <v>41435.97</v>
      </c>
      <c r="AX40" s="38">
        <v>22977.86</v>
      </c>
      <c r="AY40" s="38">
        <v>2351608.12</v>
      </c>
      <c r="AZ40" s="39">
        <v>0</v>
      </c>
    </row>
    <row r="41" spans="2:52" x14ac:dyDescent="0.15">
      <c r="B41" s="54" t="s">
        <v>283</v>
      </c>
      <c r="C41" s="55" t="s">
        <v>246</v>
      </c>
      <c r="D41" s="1" t="s">
        <v>100</v>
      </c>
      <c r="E41" s="1" t="s">
        <v>101</v>
      </c>
      <c r="F41" s="1" t="s">
        <v>234</v>
      </c>
      <c r="G41" s="1" t="s">
        <v>239</v>
      </c>
      <c r="H41" s="37" t="s">
        <v>218</v>
      </c>
      <c r="I41" s="44">
        <f t="shared" si="0"/>
        <v>106438.28</v>
      </c>
      <c r="J41" s="44">
        <f t="shared" si="1"/>
        <v>28458.14</v>
      </c>
      <c r="K41" s="44">
        <f t="shared" si="2"/>
        <v>23480.14</v>
      </c>
      <c r="L41" s="44">
        <f t="shared" si="3"/>
        <v>510709.29</v>
      </c>
      <c r="M41" s="44">
        <f t="shared" si="4"/>
        <v>92762.05</v>
      </c>
      <c r="N41" s="44">
        <f t="shared" si="5"/>
        <v>149554.82999999999</v>
      </c>
      <c r="O41" s="44">
        <f t="shared" si="6"/>
        <v>75099.040000000008</v>
      </c>
      <c r="P41" s="44">
        <f t="shared" si="7"/>
        <v>36691.230000000003</v>
      </c>
      <c r="Q41" s="44">
        <f t="shared" si="8"/>
        <v>133477.46</v>
      </c>
      <c r="R41" s="44">
        <f t="shared" si="9"/>
        <v>-59993.54</v>
      </c>
      <c r="S41" s="44">
        <f t="shared" si="10"/>
        <v>37723</v>
      </c>
      <c r="T41" s="44">
        <f t="shared" si="11"/>
        <v>47588.19</v>
      </c>
      <c r="U41" s="44">
        <f t="shared" si="12"/>
        <v>59242.64</v>
      </c>
      <c r="V41" s="44">
        <f t="shared" si="13"/>
        <v>1245.02</v>
      </c>
      <c r="W41" s="52">
        <f t="shared" si="14"/>
        <v>1241230.7499999998</v>
      </c>
      <c r="X41" s="44">
        <f t="shared" si="15"/>
        <v>1241230.7499999998</v>
      </c>
      <c r="Y41" s="40"/>
      <c r="Z41" s="38">
        <v>81964.09</v>
      </c>
      <c r="AA41" s="38">
        <v>24474.19</v>
      </c>
      <c r="AB41" s="38">
        <v>47588.19</v>
      </c>
      <c r="AC41" s="38">
        <v>23944.59</v>
      </c>
      <c r="AD41" s="38">
        <v>4513.55</v>
      </c>
      <c r="AE41" s="38">
        <v>23480.14</v>
      </c>
      <c r="AF41" s="38">
        <v>14152.55</v>
      </c>
      <c r="AG41" s="38">
        <v>510709.29</v>
      </c>
      <c r="AH41" s="38">
        <v>-59993.54</v>
      </c>
      <c r="AI41" s="38">
        <v>14519.46</v>
      </c>
      <c r="AJ41" s="38">
        <v>26367.16</v>
      </c>
      <c r="AK41" s="38">
        <v>345.4</v>
      </c>
      <c r="AL41" s="38">
        <v>133477.46</v>
      </c>
      <c r="AM41" s="38">
        <v>65692.05</v>
      </c>
      <c r="AN41" s="38">
        <v>9406.99</v>
      </c>
      <c r="AO41" s="38">
        <v>36691.230000000003</v>
      </c>
      <c r="AP41" s="38">
        <v>25663.94</v>
      </c>
      <c r="AQ41" s="38">
        <v>66198.009999999995</v>
      </c>
      <c r="AR41" s="38">
        <v>900.1</v>
      </c>
      <c r="AS41" s="38">
        <v>29607.84</v>
      </c>
      <c r="AT41" s="38">
        <v>6718.92</v>
      </c>
      <c r="AU41" s="38">
        <v>1396.24</v>
      </c>
      <c r="AV41" s="38">
        <v>149554.82999999999</v>
      </c>
      <c r="AW41" s="38">
        <v>3858.07</v>
      </c>
      <c r="AX41" s="38">
        <v>1245.02</v>
      </c>
      <c r="AY41" s="38">
        <v>1242475.77</v>
      </c>
      <c r="AZ41" s="39">
        <v>0</v>
      </c>
    </row>
    <row r="42" spans="2:52" x14ac:dyDescent="0.15">
      <c r="B42" s="54" t="s">
        <v>284</v>
      </c>
      <c r="C42" s="55" t="s">
        <v>246</v>
      </c>
      <c r="D42" s="1" t="s">
        <v>102</v>
      </c>
      <c r="E42" s="1" t="s">
        <v>103</v>
      </c>
      <c r="F42" s="1" t="s">
        <v>234</v>
      </c>
      <c r="G42" s="1" t="s">
        <v>239</v>
      </c>
      <c r="H42" s="37" t="s">
        <v>219</v>
      </c>
      <c r="I42" s="44">
        <f t="shared" si="0"/>
        <v>99400.34</v>
      </c>
      <c r="J42" s="44">
        <f t="shared" si="1"/>
        <v>63429.07</v>
      </c>
      <c r="K42" s="44">
        <f t="shared" si="2"/>
        <v>27734.63</v>
      </c>
      <c r="L42" s="44">
        <f t="shared" si="3"/>
        <v>79031.649999999994</v>
      </c>
      <c r="M42" s="44">
        <f t="shared" si="4"/>
        <v>29787.73</v>
      </c>
      <c r="N42" s="44">
        <f t="shared" si="5"/>
        <v>3738.69</v>
      </c>
      <c r="O42" s="44">
        <f t="shared" si="6"/>
        <v>4973.3100000000004</v>
      </c>
      <c r="P42" s="44">
        <f t="shared" si="7"/>
        <v>17312.900000000001</v>
      </c>
      <c r="Q42" s="44">
        <f t="shared" si="8"/>
        <v>15273.52</v>
      </c>
      <c r="R42" s="44">
        <f t="shared" si="9"/>
        <v>485.17</v>
      </c>
      <c r="S42" s="44">
        <f t="shared" si="10"/>
        <v>17581.23</v>
      </c>
      <c r="T42" s="44">
        <f t="shared" si="11"/>
        <v>42553.97</v>
      </c>
      <c r="U42" s="44">
        <f t="shared" si="12"/>
        <v>22669.95</v>
      </c>
      <c r="V42" s="44">
        <f t="shared" si="13"/>
        <v>6080.66</v>
      </c>
      <c r="W42" s="52">
        <f t="shared" si="14"/>
        <v>423972.16</v>
      </c>
      <c r="X42" s="44">
        <f t="shared" si="15"/>
        <v>423972.16</v>
      </c>
      <c r="Y42" s="40"/>
      <c r="Z42" s="38">
        <v>47865.38</v>
      </c>
      <c r="AA42" s="38">
        <v>51534.96</v>
      </c>
      <c r="AB42" s="38">
        <v>42553.97</v>
      </c>
      <c r="AC42" s="38">
        <v>22262.47</v>
      </c>
      <c r="AD42" s="38">
        <v>41166.6</v>
      </c>
      <c r="AE42" s="38">
        <v>27734.63</v>
      </c>
      <c r="AF42" s="38">
        <v>6870.91</v>
      </c>
      <c r="AG42" s="38">
        <v>79031.649999999994</v>
      </c>
      <c r="AH42" s="38">
        <v>485.17</v>
      </c>
      <c r="AI42" s="38">
        <v>5743.49</v>
      </c>
      <c r="AJ42" s="38">
        <v>5351.44</v>
      </c>
      <c r="AK42" s="38">
        <v>2226.67</v>
      </c>
      <c r="AL42" s="38">
        <v>15273.52</v>
      </c>
      <c r="AM42" s="38">
        <v>4939</v>
      </c>
      <c r="AN42" s="38">
        <v>34.31</v>
      </c>
      <c r="AO42" s="38">
        <v>17312.900000000001</v>
      </c>
      <c r="AP42" s="38">
        <v>14114.44</v>
      </c>
      <c r="AQ42" s="38">
        <v>15090.87</v>
      </c>
      <c r="AR42" s="38">
        <v>582.41999999999996</v>
      </c>
      <c r="AS42" s="38">
        <v>1000.57</v>
      </c>
      <c r="AT42" s="38">
        <v>2559.12</v>
      </c>
      <c r="AU42" s="38">
        <v>14021.54</v>
      </c>
      <c r="AV42" s="38">
        <v>3738.69</v>
      </c>
      <c r="AW42" s="38">
        <v>2477.44</v>
      </c>
      <c r="AX42" s="38">
        <v>6080.66</v>
      </c>
      <c r="AY42" s="38">
        <v>430052.82</v>
      </c>
      <c r="AZ42" s="39">
        <v>0</v>
      </c>
    </row>
    <row r="43" spans="2:52" x14ac:dyDescent="0.15">
      <c r="B43" s="54" t="s">
        <v>285</v>
      </c>
      <c r="C43" s="55" t="s">
        <v>246</v>
      </c>
      <c r="D43" s="1" t="s">
        <v>104</v>
      </c>
      <c r="E43" s="1" t="s">
        <v>105</v>
      </c>
      <c r="F43" s="1" t="s">
        <v>234</v>
      </c>
      <c r="G43" s="1" t="s">
        <v>239</v>
      </c>
      <c r="H43" s="37" t="s">
        <v>220</v>
      </c>
      <c r="I43" s="44">
        <f t="shared" si="0"/>
        <v>93135.16</v>
      </c>
      <c r="J43" s="44">
        <f t="shared" si="1"/>
        <v>42713.229999999996</v>
      </c>
      <c r="K43" s="44">
        <f t="shared" si="2"/>
        <v>25117.66</v>
      </c>
      <c r="L43" s="44">
        <f t="shared" si="3"/>
        <v>22757.599999999999</v>
      </c>
      <c r="M43" s="44">
        <f t="shared" si="4"/>
        <v>58034.21</v>
      </c>
      <c r="N43" s="44">
        <f t="shared" si="5"/>
        <v>47298.64</v>
      </c>
      <c r="O43" s="44">
        <f t="shared" si="6"/>
        <v>42335.97</v>
      </c>
      <c r="P43" s="44">
        <f t="shared" si="7"/>
        <v>51361.2</v>
      </c>
      <c r="Q43" s="44">
        <f t="shared" si="8"/>
        <v>38330.839999999997</v>
      </c>
      <c r="R43" s="44">
        <f t="shared" si="9"/>
        <v>15490.65</v>
      </c>
      <c r="S43" s="44">
        <f t="shared" si="10"/>
        <v>49238.369999999995</v>
      </c>
      <c r="T43" s="44">
        <f t="shared" si="11"/>
        <v>54562.83</v>
      </c>
      <c r="U43" s="44">
        <f t="shared" si="12"/>
        <v>64745.929999999993</v>
      </c>
      <c r="V43" s="44">
        <f t="shared" si="13"/>
        <v>5264.66</v>
      </c>
      <c r="W43" s="52">
        <f t="shared" si="14"/>
        <v>605122.29</v>
      </c>
      <c r="X43" s="44">
        <f t="shared" si="15"/>
        <v>605122.29</v>
      </c>
      <c r="Y43" s="40"/>
      <c r="Z43" s="38">
        <v>80177.41</v>
      </c>
      <c r="AA43" s="38">
        <v>12957.75</v>
      </c>
      <c r="AB43" s="38">
        <v>54562.83</v>
      </c>
      <c r="AC43" s="38">
        <v>25394.560000000001</v>
      </c>
      <c r="AD43" s="38">
        <v>17318.669999999998</v>
      </c>
      <c r="AE43" s="38">
        <v>25117.66</v>
      </c>
      <c r="AF43" s="38">
        <v>14548.83</v>
      </c>
      <c r="AG43" s="38">
        <v>22757.599999999999</v>
      </c>
      <c r="AH43" s="38">
        <v>15490.65</v>
      </c>
      <c r="AI43" s="38">
        <v>19710.62</v>
      </c>
      <c r="AJ43" s="38">
        <v>9260.85</v>
      </c>
      <c r="AK43" s="38">
        <v>11492.86</v>
      </c>
      <c r="AL43" s="38">
        <v>38330.839999999997</v>
      </c>
      <c r="AM43" s="38">
        <v>11913.94</v>
      </c>
      <c r="AN43" s="38">
        <v>30422.03</v>
      </c>
      <c r="AO43" s="38">
        <v>51361.2</v>
      </c>
      <c r="AP43" s="38">
        <v>26109.35</v>
      </c>
      <c r="AQ43" s="38">
        <v>29426.26</v>
      </c>
      <c r="AR43" s="38">
        <v>2498.6</v>
      </c>
      <c r="AS43" s="38">
        <v>7951.89</v>
      </c>
      <c r="AT43" s="38">
        <v>34527.199999999997</v>
      </c>
      <c r="AU43" s="38">
        <v>6759.28</v>
      </c>
      <c r="AV43" s="38">
        <v>47298.64</v>
      </c>
      <c r="AW43" s="38">
        <v>9732.77</v>
      </c>
      <c r="AX43" s="38">
        <v>5264.66</v>
      </c>
      <c r="AY43" s="38">
        <v>610386.94999999995</v>
      </c>
      <c r="AZ43" s="39">
        <v>0</v>
      </c>
    </row>
    <row r="44" spans="2:52" x14ac:dyDescent="0.15">
      <c r="B44" s="54" t="s">
        <v>286</v>
      </c>
      <c r="C44" s="55" t="s">
        <v>246</v>
      </c>
      <c r="D44" s="1" t="s">
        <v>106</v>
      </c>
      <c r="E44" s="1" t="s">
        <v>107</v>
      </c>
      <c r="F44" s="1" t="s">
        <v>234</v>
      </c>
      <c r="G44" s="1" t="s">
        <v>239</v>
      </c>
      <c r="H44" s="37" t="s">
        <v>221</v>
      </c>
      <c r="I44" s="44">
        <f t="shared" si="0"/>
        <v>102894.87999999999</v>
      </c>
      <c r="J44" s="44">
        <f t="shared" si="1"/>
        <v>26575.31</v>
      </c>
      <c r="K44" s="44">
        <f t="shared" si="2"/>
        <v>169812.6</v>
      </c>
      <c r="L44" s="44">
        <f t="shared" si="3"/>
        <v>67586.97</v>
      </c>
      <c r="M44" s="44">
        <f t="shared" si="4"/>
        <v>153914.00999999998</v>
      </c>
      <c r="N44" s="44">
        <f t="shared" si="5"/>
        <v>12660.61</v>
      </c>
      <c r="O44" s="44">
        <f t="shared" si="6"/>
        <v>35629.99</v>
      </c>
      <c r="P44" s="44">
        <f t="shared" si="7"/>
        <v>25951.23</v>
      </c>
      <c r="Q44" s="44">
        <f t="shared" si="8"/>
        <v>32273.02</v>
      </c>
      <c r="R44" s="44">
        <f t="shared" si="9"/>
        <v>31467.57</v>
      </c>
      <c r="S44" s="44">
        <f t="shared" si="10"/>
        <v>75104.22</v>
      </c>
      <c r="T44" s="44">
        <f t="shared" si="11"/>
        <v>154740.79999999999</v>
      </c>
      <c r="U44" s="44">
        <f t="shared" si="12"/>
        <v>40110.86</v>
      </c>
      <c r="V44" s="44">
        <f t="shared" si="13"/>
        <v>6432.74</v>
      </c>
      <c r="W44" s="52">
        <f t="shared" si="14"/>
        <v>928722.07</v>
      </c>
      <c r="X44" s="44">
        <f t="shared" si="15"/>
        <v>928722.07</v>
      </c>
      <c r="Y44" s="40"/>
      <c r="Z44" s="38">
        <v>86312.87</v>
      </c>
      <c r="AA44" s="38">
        <v>16582.009999999998</v>
      </c>
      <c r="AB44" s="38">
        <v>154740.79999999999</v>
      </c>
      <c r="AC44" s="38">
        <v>21199.9</v>
      </c>
      <c r="AD44" s="38">
        <v>5375.41</v>
      </c>
      <c r="AE44" s="38">
        <v>169812.6</v>
      </c>
      <c r="AF44" s="38">
        <v>12809.36</v>
      </c>
      <c r="AG44" s="38">
        <v>67586.97</v>
      </c>
      <c r="AH44" s="38">
        <v>31467.57</v>
      </c>
      <c r="AI44" s="38">
        <v>18742.23</v>
      </c>
      <c r="AJ44" s="38">
        <v>2656.86</v>
      </c>
      <c r="AK44" s="38">
        <v>473.5</v>
      </c>
      <c r="AL44" s="38">
        <v>32273.02</v>
      </c>
      <c r="AM44" s="38">
        <v>4783.49</v>
      </c>
      <c r="AN44" s="38">
        <v>30846.5</v>
      </c>
      <c r="AO44" s="38">
        <v>25951.23</v>
      </c>
      <c r="AP44" s="38">
        <v>25757.14</v>
      </c>
      <c r="AQ44" s="38">
        <v>126986.97</v>
      </c>
      <c r="AR44" s="38">
        <v>1169.9000000000001</v>
      </c>
      <c r="AS44" s="38">
        <v>6530.58</v>
      </c>
      <c r="AT44" s="38">
        <v>10546.75</v>
      </c>
      <c r="AU44" s="38">
        <v>58026.89</v>
      </c>
      <c r="AV44" s="38">
        <v>12660.61</v>
      </c>
      <c r="AW44" s="38">
        <v>5428.91</v>
      </c>
      <c r="AX44" s="38">
        <v>6432.74</v>
      </c>
      <c r="AY44" s="38">
        <v>935154.81</v>
      </c>
      <c r="AZ44" s="39">
        <v>0</v>
      </c>
    </row>
    <row r="45" spans="2:52" x14ac:dyDescent="0.15">
      <c r="B45" s="54" t="s">
        <v>287</v>
      </c>
      <c r="C45" s="55" t="s">
        <v>246</v>
      </c>
      <c r="D45" s="1" t="s">
        <v>108</v>
      </c>
      <c r="E45" s="1" t="s">
        <v>109</v>
      </c>
      <c r="F45" s="1" t="s">
        <v>234</v>
      </c>
      <c r="G45" s="1" t="s">
        <v>239</v>
      </c>
      <c r="H45" s="37" t="s">
        <v>222</v>
      </c>
      <c r="I45" s="44">
        <f t="shared" si="0"/>
        <v>29248.98</v>
      </c>
      <c r="J45" s="44">
        <f t="shared" si="1"/>
        <v>18633.12</v>
      </c>
      <c r="K45" s="44">
        <f t="shared" si="2"/>
        <v>19271.09</v>
      </c>
      <c r="L45" s="44">
        <f t="shared" si="3"/>
        <v>1459.84</v>
      </c>
      <c r="M45" s="44">
        <f t="shared" si="4"/>
        <v>20005.050000000003</v>
      </c>
      <c r="N45" s="44">
        <f t="shared" si="5"/>
        <v>5159.9799999999996</v>
      </c>
      <c r="O45" s="44">
        <f t="shared" si="6"/>
        <v>4452.8</v>
      </c>
      <c r="P45" s="44">
        <f t="shared" si="7"/>
        <v>5072.58</v>
      </c>
      <c r="Q45" s="44">
        <f t="shared" si="8"/>
        <v>30307.29</v>
      </c>
      <c r="R45" s="44">
        <f t="shared" si="9"/>
        <v>277.98</v>
      </c>
      <c r="S45" s="44">
        <f t="shared" si="10"/>
        <v>9733.93</v>
      </c>
      <c r="T45" s="44">
        <f t="shared" si="11"/>
        <v>21036.93</v>
      </c>
      <c r="U45" s="44">
        <f t="shared" si="12"/>
        <v>15459.380000000001</v>
      </c>
      <c r="V45" s="44">
        <f t="shared" si="13"/>
        <v>8517.07</v>
      </c>
      <c r="W45" s="52">
        <f t="shared" si="14"/>
        <v>180118.95</v>
      </c>
      <c r="X45" s="44">
        <f t="shared" si="15"/>
        <v>180118.95</v>
      </c>
      <c r="Y45" s="40"/>
      <c r="Z45" s="38">
        <v>23501.93</v>
      </c>
      <c r="AA45" s="38">
        <v>5747.05</v>
      </c>
      <c r="AB45" s="38">
        <v>21036.93</v>
      </c>
      <c r="AC45" s="38">
        <v>15310.81</v>
      </c>
      <c r="AD45" s="38">
        <v>3322.31</v>
      </c>
      <c r="AE45" s="38">
        <v>19271.09</v>
      </c>
      <c r="AF45" s="38">
        <v>4607.09</v>
      </c>
      <c r="AG45" s="38">
        <v>1459.84</v>
      </c>
      <c r="AH45" s="38">
        <v>277.98</v>
      </c>
      <c r="AI45" s="38">
        <v>1351.93</v>
      </c>
      <c r="AJ45" s="38">
        <v>0</v>
      </c>
      <c r="AK45" s="38">
        <v>271.95</v>
      </c>
      <c r="AL45" s="38">
        <v>30307.29</v>
      </c>
      <c r="AM45" s="38">
        <v>4439.3</v>
      </c>
      <c r="AN45" s="38">
        <v>13.5</v>
      </c>
      <c r="AO45" s="38">
        <v>5072.58</v>
      </c>
      <c r="AP45" s="38">
        <v>5035.05</v>
      </c>
      <c r="AQ45" s="38">
        <v>14557.62</v>
      </c>
      <c r="AR45" s="38">
        <v>412.38</v>
      </c>
      <c r="AS45" s="38">
        <v>35.61</v>
      </c>
      <c r="AT45" s="38">
        <v>2687.22</v>
      </c>
      <c r="AU45" s="38">
        <v>7011.1</v>
      </c>
      <c r="AV45" s="38">
        <v>5159.9799999999996</v>
      </c>
      <c r="AW45" s="38">
        <v>9228.41</v>
      </c>
      <c r="AX45" s="38">
        <v>8517.07</v>
      </c>
      <c r="AY45" s="38">
        <v>188636.02</v>
      </c>
      <c r="AZ45" s="39">
        <v>0</v>
      </c>
    </row>
    <row r="46" spans="2:52" x14ac:dyDescent="0.15">
      <c r="B46" s="54" t="s">
        <v>288</v>
      </c>
      <c r="C46" s="55" t="s">
        <v>246</v>
      </c>
      <c r="D46" s="1" t="s">
        <v>110</v>
      </c>
      <c r="E46" s="1" t="s">
        <v>111</v>
      </c>
      <c r="F46" s="1" t="s">
        <v>234</v>
      </c>
      <c r="G46" s="1" t="s">
        <v>239</v>
      </c>
      <c r="H46" s="37" t="s">
        <v>223</v>
      </c>
      <c r="I46" s="44">
        <f t="shared" si="0"/>
        <v>291291.08999999997</v>
      </c>
      <c r="J46" s="44">
        <f t="shared" si="1"/>
        <v>124219.63</v>
      </c>
      <c r="K46" s="44">
        <f t="shared" si="2"/>
        <v>36637.14</v>
      </c>
      <c r="L46" s="44">
        <f t="shared" si="3"/>
        <v>314585.27</v>
      </c>
      <c r="M46" s="44">
        <f t="shared" si="4"/>
        <v>227166.31</v>
      </c>
      <c r="N46" s="44">
        <f t="shared" si="5"/>
        <v>119894.84</v>
      </c>
      <c r="O46" s="44">
        <f t="shared" si="6"/>
        <v>359820.39</v>
      </c>
      <c r="P46" s="44">
        <f t="shared" si="7"/>
        <v>128807.53</v>
      </c>
      <c r="Q46" s="44">
        <f t="shared" si="8"/>
        <v>176233.55</v>
      </c>
      <c r="R46" s="44">
        <f t="shared" si="9"/>
        <v>5716.79</v>
      </c>
      <c r="S46" s="44">
        <f t="shared" si="10"/>
        <v>214233.79</v>
      </c>
      <c r="T46" s="44">
        <f t="shared" si="11"/>
        <v>56937.35</v>
      </c>
      <c r="U46" s="44">
        <f t="shared" si="12"/>
        <v>224832.63000000003</v>
      </c>
      <c r="V46" s="44">
        <f t="shared" si="13"/>
        <v>82641.39</v>
      </c>
      <c r="W46" s="52">
        <f t="shared" si="14"/>
        <v>2280376.31</v>
      </c>
      <c r="X46" s="44">
        <f t="shared" si="15"/>
        <v>2280376.31</v>
      </c>
      <c r="Y46" s="40"/>
      <c r="Z46" s="38">
        <v>231878.02</v>
      </c>
      <c r="AA46" s="38">
        <v>59413.07</v>
      </c>
      <c r="AB46" s="38">
        <v>56937.35</v>
      </c>
      <c r="AC46" s="38">
        <v>42715.82</v>
      </c>
      <c r="AD46" s="38">
        <v>81503.81</v>
      </c>
      <c r="AE46" s="38">
        <v>36637.14</v>
      </c>
      <c r="AF46" s="38">
        <v>75373.039999999994</v>
      </c>
      <c r="AG46" s="38">
        <v>314585.27</v>
      </c>
      <c r="AH46" s="38">
        <v>5716.79</v>
      </c>
      <c r="AI46" s="38">
        <v>43650.3</v>
      </c>
      <c r="AJ46" s="38">
        <v>77292.3</v>
      </c>
      <c r="AK46" s="38">
        <v>2011.95</v>
      </c>
      <c r="AL46" s="38">
        <v>176233.55</v>
      </c>
      <c r="AM46" s="38">
        <v>344591.68</v>
      </c>
      <c r="AN46" s="38">
        <v>15228.71</v>
      </c>
      <c r="AO46" s="38">
        <v>128807.53</v>
      </c>
      <c r="AP46" s="38">
        <v>131593.72</v>
      </c>
      <c r="AQ46" s="38">
        <v>84839.38</v>
      </c>
      <c r="AR46" s="38">
        <v>10733.21</v>
      </c>
      <c r="AS46" s="38">
        <v>81196.52</v>
      </c>
      <c r="AT46" s="38">
        <v>81653.02</v>
      </c>
      <c r="AU46" s="38">
        <v>51384.25</v>
      </c>
      <c r="AV46" s="38">
        <v>119894.84</v>
      </c>
      <c r="AW46" s="38">
        <v>26505.040000000001</v>
      </c>
      <c r="AX46" s="38">
        <v>82641.39</v>
      </c>
      <c r="AY46" s="38">
        <v>2363017.7000000002</v>
      </c>
      <c r="AZ46" s="39">
        <v>0</v>
      </c>
    </row>
    <row r="47" spans="2:52" x14ac:dyDescent="0.15">
      <c r="B47" s="54" t="s">
        <v>289</v>
      </c>
      <c r="C47" s="55" t="s">
        <v>246</v>
      </c>
      <c r="D47" s="1" t="s">
        <v>28</v>
      </c>
      <c r="E47" s="1" t="s">
        <v>112</v>
      </c>
      <c r="F47" s="1" t="s">
        <v>234</v>
      </c>
      <c r="G47" s="1" t="s">
        <v>239</v>
      </c>
      <c r="H47" s="37" t="s">
        <v>224</v>
      </c>
      <c r="I47" s="44">
        <f t="shared" si="0"/>
        <v>105400.02</v>
      </c>
      <c r="J47" s="44">
        <f t="shared" si="1"/>
        <v>18747.28</v>
      </c>
      <c r="K47" s="44">
        <f t="shared" si="2"/>
        <v>16455.919999999998</v>
      </c>
      <c r="L47" s="44">
        <f t="shared" si="3"/>
        <v>30996.22</v>
      </c>
      <c r="M47" s="44">
        <f t="shared" si="4"/>
        <v>20669.920000000002</v>
      </c>
      <c r="N47" s="44">
        <f t="shared" si="5"/>
        <v>13236.25</v>
      </c>
      <c r="O47" s="44">
        <f t="shared" si="6"/>
        <v>12500.130000000001</v>
      </c>
      <c r="P47" s="44">
        <f t="shared" si="7"/>
        <v>27842.240000000002</v>
      </c>
      <c r="Q47" s="44">
        <f t="shared" si="8"/>
        <v>46141.4</v>
      </c>
      <c r="R47" s="44">
        <f t="shared" si="9"/>
        <v>561.25</v>
      </c>
      <c r="S47" s="44">
        <f t="shared" si="10"/>
        <v>44644.24</v>
      </c>
      <c r="T47" s="44">
        <f t="shared" si="11"/>
        <v>25128.71</v>
      </c>
      <c r="U47" s="44">
        <f t="shared" si="12"/>
        <v>51169</v>
      </c>
      <c r="V47" s="44">
        <f t="shared" si="13"/>
        <v>2932.44</v>
      </c>
      <c r="W47" s="52">
        <f t="shared" si="14"/>
        <v>413492.58</v>
      </c>
      <c r="X47" s="44">
        <f t="shared" si="15"/>
        <v>413492.58</v>
      </c>
      <c r="Y47" s="40"/>
      <c r="Z47" s="38">
        <v>87610.82</v>
      </c>
      <c r="AA47" s="38">
        <v>17789.2</v>
      </c>
      <c r="AB47" s="38">
        <v>25128.71</v>
      </c>
      <c r="AC47" s="38">
        <v>11621.55</v>
      </c>
      <c r="AD47" s="38">
        <v>7125.73</v>
      </c>
      <c r="AE47" s="38">
        <v>16455.919999999998</v>
      </c>
      <c r="AF47" s="38">
        <v>6918.72</v>
      </c>
      <c r="AG47" s="38">
        <v>30996.22</v>
      </c>
      <c r="AH47" s="38">
        <v>561.25</v>
      </c>
      <c r="AI47" s="38">
        <v>5843.89</v>
      </c>
      <c r="AJ47" s="38">
        <v>29785.78</v>
      </c>
      <c r="AK47" s="38">
        <v>2699.28</v>
      </c>
      <c r="AL47" s="38">
        <v>46141.4</v>
      </c>
      <c r="AM47" s="38">
        <v>8429.51</v>
      </c>
      <c r="AN47" s="38">
        <v>4070.62</v>
      </c>
      <c r="AO47" s="38">
        <v>27842.240000000002</v>
      </c>
      <c r="AP47" s="38">
        <v>6034.56</v>
      </c>
      <c r="AQ47" s="38">
        <v>13300.54</v>
      </c>
      <c r="AR47" s="38">
        <v>1334.82</v>
      </c>
      <c r="AS47" s="38">
        <v>7815.08</v>
      </c>
      <c r="AT47" s="38">
        <v>26971.45</v>
      </c>
      <c r="AU47" s="38">
        <v>9857.7099999999991</v>
      </c>
      <c r="AV47" s="38">
        <v>13236.25</v>
      </c>
      <c r="AW47" s="38">
        <v>5921.33</v>
      </c>
      <c r="AX47" s="38">
        <v>2932.44</v>
      </c>
      <c r="AY47" s="38">
        <v>416425.02</v>
      </c>
      <c r="AZ47" s="39">
        <v>0</v>
      </c>
    </row>
    <row r="48" spans="2:52" x14ac:dyDescent="0.15">
      <c r="B48" s="54" t="s">
        <v>290</v>
      </c>
      <c r="C48" s="55" t="s">
        <v>246</v>
      </c>
      <c r="D48" s="1" t="s">
        <v>113</v>
      </c>
      <c r="E48" s="1" t="s">
        <v>114</v>
      </c>
      <c r="F48" s="1" t="s">
        <v>234</v>
      </c>
      <c r="G48" s="1" t="s">
        <v>239</v>
      </c>
      <c r="H48" s="37" t="s">
        <v>225</v>
      </c>
      <c r="I48" s="44">
        <f t="shared" si="0"/>
        <v>74675.679999999993</v>
      </c>
      <c r="J48" s="44">
        <f t="shared" si="1"/>
        <v>9715.880000000001</v>
      </c>
      <c r="K48" s="44">
        <f t="shared" si="2"/>
        <v>1860.18</v>
      </c>
      <c r="L48" s="44">
        <f t="shared" si="3"/>
        <v>3205.22</v>
      </c>
      <c r="M48" s="44">
        <f t="shared" si="4"/>
        <v>71070.48</v>
      </c>
      <c r="N48" s="44">
        <f t="shared" si="5"/>
        <v>86629.53</v>
      </c>
      <c r="O48" s="44">
        <f t="shared" si="6"/>
        <v>9526.01</v>
      </c>
      <c r="P48" s="44">
        <f t="shared" si="7"/>
        <v>19594.43</v>
      </c>
      <c r="Q48" s="44">
        <f t="shared" si="8"/>
        <v>36253.949999999997</v>
      </c>
      <c r="R48" s="44">
        <f t="shared" si="9"/>
        <v>473.98</v>
      </c>
      <c r="S48" s="44">
        <f t="shared" si="10"/>
        <v>46173.26</v>
      </c>
      <c r="T48" s="44">
        <f t="shared" si="11"/>
        <v>31234.05</v>
      </c>
      <c r="U48" s="44">
        <f t="shared" si="12"/>
        <v>15151.849999999999</v>
      </c>
      <c r="V48" s="44">
        <f t="shared" si="13"/>
        <v>3800.45</v>
      </c>
      <c r="W48" s="52">
        <f t="shared" si="14"/>
        <v>405564.5</v>
      </c>
      <c r="X48" s="44">
        <f t="shared" si="15"/>
        <v>405564.5</v>
      </c>
      <c r="Y48" s="40"/>
      <c r="Z48" s="38">
        <v>62870.42</v>
      </c>
      <c r="AA48" s="38">
        <v>11805.26</v>
      </c>
      <c r="AB48" s="38">
        <v>31234.05</v>
      </c>
      <c r="AC48" s="38">
        <v>5964.39</v>
      </c>
      <c r="AD48" s="38">
        <v>3751.49</v>
      </c>
      <c r="AE48" s="38">
        <v>1860.18</v>
      </c>
      <c r="AF48" s="38">
        <v>8668.73</v>
      </c>
      <c r="AG48" s="38">
        <v>3205.22</v>
      </c>
      <c r="AH48" s="38">
        <v>473.98</v>
      </c>
      <c r="AI48" s="38">
        <v>1972.21</v>
      </c>
      <c r="AJ48" s="38">
        <v>314.14</v>
      </c>
      <c r="AK48" s="38">
        <v>59.29</v>
      </c>
      <c r="AL48" s="38">
        <v>36253.949999999997</v>
      </c>
      <c r="AM48" s="38">
        <v>9414.36</v>
      </c>
      <c r="AN48" s="38">
        <v>111.65</v>
      </c>
      <c r="AO48" s="38">
        <v>19594.43</v>
      </c>
      <c r="AP48" s="38">
        <v>55190.93</v>
      </c>
      <c r="AQ48" s="38">
        <v>4013.22</v>
      </c>
      <c r="AR48" s="38">
        <v>11866.33</v>
      </c>
      <c r="AS48" s="38">
        <v>3633.11</v>
      </c>
      <c r="AT48" s="38">
        <v>18357.95</v>
      </c>
      <c r="AU48" s="38">
        <v>24182.2</v>
      </c>
      <c r="AV48" s="38">
        <v>86629.53</v>
      </c>
      <c r="AW48" s="38">
        <v>4137.4799999999996</v>
      </c>
      <c r="AX48" s="38">
        <v>3800.45</v>
      </c>
      <c r="AY48" s="38">
        <v>409364.95</v>
      </c>
      <c r="AZ48" s="39">
        <v>0</v>
      </c>
    </row>
    <row r="49" spans="2:52" x14ac:dyDescent="0.15">
      <c r="B49" s="54" t="s">
        <v>291</v>
      </c>
      <c r="C49" s="55" t="s">
        <v>246</v>
      </c>
      <c r="D49" s="1" t="s">
        <v>115</v>
      </c>
      <c r="E49" s="1" t="s">
        <v>116</v>
      </c>
      <c r="F49" s="1" t="s">
        <v>234</v>
      </c>
      <c r="G49" s="1" t="s">
        <v>239</v>
      </c>
      <c r="H49" s="37" t="s">
        <v>226</v>
      </c>
      <c r="I49" s="44">
        <f t="shared" si="0"/>
        <v>101117.97</v>
      </c>
      <c r="J49" s="44">
        <f t="shared" si="1"/>
        <v>29389.73</v>
      </c>
      <c r="K49" s="44">
        <f t="shared" si="2"/>
        <v>22505.16</v>
      </c>
      <c r="L49" s="44">
        <f t="shared" si="3"/>
        <v>38962.660000000003</v>
      </c>
      <c r="M49" s="44">
        <f t="shared" si="4"/>
        <v>40646.050000000003</v>
      </c>
      <c r="N49" s="44">
        <f t="shared" si="5"/>
        <v>27127.439999999999</v>
      </c>
      <c r="O49" s="44">
        <f t="shared" si="6"/>
        <v>8536.2999999999993</v>
      </c>
      <c r="P49" s="44">
        <f t="shared" si="7"/>
        <v>42835.41</v>
      </c>
      <c r="Q49" s="44">
        <f t="shared" si="8"/>
        <v>42739.53</v>
      </c>
      <c r="R49" s="44">
        <f t="shared" si="9"/>
        <v>1202.0899999999999</v>
      </c>
      <c r="S49" s="44">
        <f t="shared" si="10"/>
        <v>113623.6</v>
      </c>
      <c r="T49" s="44">
        <f t="shared" si="11"/>
        <v>49947.49</v>
      </c>
      <c r="U49" s="44">
        <f t="shared" si="12"/>
        <v>57938.19000000001</v>
      </c>
      <c r="V49" s="44">
        <f t="shared" si="13"/>
        <v>8176.04</v>
      </c>
      <c r="W49" s="52">
        <f t="shared" si="14"/>
        <v>576571.62000000011</v>
      </c>
      <c r="X49" s="44">
        <f t="shared" si="15"/>
        <v>576571.62000000011</v>
      </c>
      <c r="Y49" s="40"/>
      <c r="Z49" s="38">
        <v>75541.460000000006</v>
      </c>
      <c r="AA49" s="38">
        <v>25576.51</v>
      </c>
      <c r="AB49" s="38">
        <v>49947.49</v>
      </c>
      <c r="AC49" s="38">
        <v>23540.32</v>
      </c>
      <c r="AD49" s="38">
        <v>5849.41</v>
      </c>
      <c r="AE49" s="38">
        <v>22505.16</v>
      </c>
      <c r="AF49" s="38">
        <v>20692.93</v>
      </c>
      <c r="AG49" s="38">
        <v>38962.660000000003</v>
      </c>
      <c r="AH49" s="38">
        <v>1202.0899999999999</v>
      </c>
      <c r="AI49" s="38">
        <v>9827.1200000000008</v>
      </c>
      <c r="AJ49" s="38">
        <v>20464.47</v>
      </c>
      <c r="AK49" s="38">
        <v>239.37</v>
      </c>
      <c r="AL49" s="38">
        <v>42739.53</v>
      </c>
      <c r="AM49" s="38">
        <v>7126</v>
      </c>
      <c r="AN49" s="38">
        <v>1410.3</v>
      </c>
      <c r="AO49" s="38">
        <v>42835.41</v>
      </c>
      <c r="AP49" s="38">
        <v>9207.2199999999993</v>
      </c>
      <c r="AQ49" s="38">
        <v>30165.919999999998</v>
      </c>
      <c r="AR49" s="38">
        <v>1272.9100000000001</v>
      </c>
      <c r="AS49" s="38">
        <v>68295.81</v>
      </c>
      <c r="AT49" s="38">
        <v>18629</v>
      </c>
      <c r="AU49" s="38">
        <v>26698.79</v>
      </c>
      <c r="AV49" s="38">
        <v>27127.439999999999</v>
      </c>
      <c r="AW49" s="38">
        <v>6714.3</v>
      </c>
      <c r="AX49" s="38">
        <v>8176.04</v>
      </c>
      <c r="AY49" s="38">
        <v>584747.66</v>
      </c>
      <c r="AZ49" s="39">
        <v>0</v>
      </c>
    </row>
    <row r="50" spans="2:52" x14ac:dyDescent="0.15">
      <c r="B50" s="54" t="s">
        <v>292</v>
      </c>
      <c r="C50" s="55" t="s">
        <v>246</v>
      </c>
      <c r="D50" s="1" t="s">
        <v>117</v>
      </c>
      <c r="E50" s="1" t="s">
        <v>118</v>
      </c>
      <c r="F50" s="1" t="s">
        <v>234</v>
      </c>
      <c r="G50" s="1" t="s">
        <v>239</v>
      </c>
      <c r="H50" s="37" t="s">
        <v>227</v>
      </c>
      <c r="I50" s="44">
        <f t="shared" si="0"/>
        <v>70942.87</v>
      </c>
      <c r="J50" s="44">
        <f t="shared" si="1"/>
        <v>27559.02</v>
      </c>
      <c r="K50" s="44">
        <f t="shared" si="2"/>
        <v>5531.24</v>
      </c>
      <c r="L50" s="44">
        <f t="shared" si="3"/>
        <v>90101.01</v>
      </c>
      <c r="M50" s="44">
        <f t="shared" si="4"/>
        <v>53409.89</v>
      </c>
      <c r="N50" s="44">
        <f t="shared" si="5"/>
        <v>24710.18</v>
      </c>
      <c r="O50" s="44">
        <f t="shared" si="6"/>
        <v>126339.34</v>
      </c>
      <c r="P50" s="44">
        <f t="shared" si="7"/>
        <v>19987.349999999999</v>
      </c>
      <c r="Q50" s="44">
        <f t="shared" si="8"/>
        <v>65906.62</v>
      </c>
      <c r="R50" s="44">
        <f t="shared" si="9"/>
        <v>32610.97</v>
      </c>
      <c r="S50" s="44">
        <f t="shared" si="10"/>
        <v>83543.290000000008</v>
      </c>
      <c r="T50" s="44">
        <f t="shared" si="11"/>
        <v>17830.28</v>
      </c>
      <c r="U50" s="44">
        <f t="shared" si="12"/>
        <v>28063.509999999995</v>
      </c>
      <c r="V50" s="44">
        <f t="shared" si="13"/>
        <v>6230</v>
      </c>
      <c r="W50" s="52">
        <f t="shared" si="14"/>
        <v>646535.57000000007</v>
      </c>
      <c r="X50" s="44">
        <f t="shared" si="15"/>
        <v>646535.57000000007</v>
      </c>
      <c r="Y50" s="40"/>
      <c r="Z50" s="38">
        <v>34875.35</v>
      </c>
      <c r="AA50" s="38">
        <v>36067.519999999997</v>
      </c>
      <c r="AB50" s="38">
        <v>17830.28</v>
      </c>
      <c r="AC50" s="38">
        <v>17421.75</v>
      </c>
      <c r="AD50" s="38">
        <v>10137.27</v>
      </c>
      <c r="AE50" s="38">
        <v>5531.24</v>
      </c>
      <c r="AF50" s="38">
        <v>7770.39</v>
      </c>
      <c r="AG50" s="38">
        <v>90101.01</v>
      </c>
      <c r="AH50" s="38">
        <v>32610.97</v>
      </c>
      <c r="AI50" s="38">
        <v>12161.77</v>
      </c>
      <c r="AJ50" s="38">
        <v>3081.08</v>
      </c>
      <c r="AK50" s="38">
        <v>48.62</v>
      </c>
      <c r="AL50" s="38">
        <v>65906.62</v>
      </c>
      <c r="AM50" s="38">
        <v>93048.26</v>
      </c>
      <c r="AN50" s="38">
        <v>33291.08</v>
      </c>
      <c r="AO50" s="38">
        <v>19987.349999999999</v>
      </c>
      <c r="AP50" s="38">
        <v>23355.63</v>
      </c>
      <c r="AQ50" s="38">
        <v>10236.31</v>
      </c>
      <c r="AR50" s="38">
        <v>19817.95</v>
      </c>
      <c r="AS50" s="38">
        <v>68878.52</v>
      </c>
      <c r="AT50" s="38">
        <v>9852.92</v>
      </c>
      <c r="AU50" s="38">
        <v>4811.8500000000004</v>
      </c>
      <c r="AV50" s="38">
        <v>24710.18</v>
      </c>
      <c r="AW50" s="38">
        <v>5001.6499999999996</v>
      </c>
      <c r="AX50" s="38">
        <v>6230</v>
      </c>
      <c r="AY50" s="38">
        <v>652765.56999999995</v>
      </c>
      <c r="AZ50" s="39">
        <v>0</v>
      </c>
    </row>
    <row r="51" spans="2:52" x14ac:dyDescent="0.15">
      <c r="B51" s="54" t="s">
        <v>293</v>
      </c>
      <c r="C51" s="55" t="s">
        <v>246</v>
      </c>
      <c r="D51" s="1" t="s">
        <v>119</v>
      </c>
      <c r="E51" s="1" t="s">
        <v>120</v>
      </c>
      <c r="F51" s="1" t="s">
        <v>234</v>
      </c>
      <c r="G51" s="1" t="s">
        <v>239</v>
      </c>
      <c r="H51" s="37" t="s">
        <v>228</v>
      </c>
      <c r="I51" s="44">
        <f t="shared" si="0"/>
        <v>81360.89</v>
      </c>
      <c r="J51" s="44">
        <f t="shared" si="1"/>
        <v>26588.58</v>
      </c>
      <c r="K51" s="44">
        <f t="shared" si="2"/>
        <v>7306.66</v>
      </c>
      <c r="L51" s="44">
        <f t="shared" si="3"/>
        <v>43035.44</v>
      </c>
      <c r="M51" s="44">
        <f t="shared" si="4"/>
        <v>14631.529999999999</v>
      </c>
      <c r="N51" s="44">
        <f t="shared" si="5"/>
        <v>5157.7299999999996</v>
      </c>
      <c r="O51" s="44">
        <f t="shared" si="6"/>
        <v>2899.09</v>
      </c>
      <c r="P51" s="44">
        <f t="shared" si="7"/>
        <v>8356.98</v>
      </c>
      <c r="Q51" s="44">
        <f t="shared" si="8"/>
        <v>22873.19</v>
      </c>
      <c r="R51" s="44">
        <f t="shared" si="9"/>
        <v>516.25</v>
      </c>
      <c r="S51" s="44">
        <f t="shared" si="10"/>
        <v>45217.4</v>
      </c>
      <c r="T51" s="44">
        <f t="shared" si="11"/>
        <v>68733.09</v>
      </c>
      <c r="U51" s="44">
        <f t="shared" si="12"/>
        <v>33013.67</v>
      </c>
      <c r="V51" s="44">
        <f t="shared" si="13"/>
        <v>5241.6099999999997</v>
      </c>
      <c r="W51" s="52">
        <f t="shared" si="14"/>
        <v>359690.5</v>
      </c>
      <c r="X51" s="44">
        <f t="shared" si="15"/>
        <v>359690.5</v>
      </c>
      <c r="Y51" s="40"/>
      <c r="Z51" s="38">
        <v>52081.51</v>
      </c>
      <c r="AA51" s="38">
        <v>29279.38</v>
      </c>
      <c r="AB51" s="38">
        <v>68733.09</v>
      </c>
      <c r="AC51" s="38">
        <v>21330.43</v>
      </c>
      <c r="AD51" s="38">
        <v>5258.15</v>
      </c>
      <c r="AE51" s="38">
        <v>7306.66</v>
      </c>
      <c r="AF51" s="38">
        <v>6866.38</v>
      </c>
      <c r="AG51" s="38">
        <v>43035.44</v>
      </c>
      <c r="AH51" s="38">
        <v>516.25</v>
      </c>
      <c r="AI51" s="38">
        <v>13752.19</v>
      </c>
      <c r="AJ51" s="38">
        <v>7059.46</v>
      </c>
      <c r="AK51" s="38">
        <v>90.17</v>
      </c>
      <c r="AL51" s="38">
        <v>22873.19</v>
      </c>
      <c r="AM51" s="38">
        <v>2525.44</v>
      </c>
      <c r="AN51" s="38">
        <v>373.65</v>
      </c>
      <c r="AO51" s="38">
        <v>8356.98</v>
      </c>
      <c r="AP51" s="38">
        <v>6868.93</v>
      </c>
      <c r="AQ51" s="38">
        <v>5200.7299999999996</v>
      </c>
      <c r="AR51" s="38">
        <v>2561.87</v>
      </c>
      <c r="AS51" s="38">
        <v>38526.339999999997</v>
      </c>
      <c r="AT51" s="38">
        <v>5926.77</v>
      </c>
      <c r="AU51" s="38">
        <v>764.29</v>
      </c>
      <c r="AV51" s="38">
        <v>5157.7299999999996</v>
      </c>
      <c r="AW51" s="38">
        <v>5245.47</v>
      </c>
      <c r="AX51" s="38">
        <v>5241.6099999999997</v>
      </c>
      <c r="AY51" s="38">
        <v>364932.11</v>
      </c>
      <c r="AZ51" s="39">
        <v>0</v>
      </c>
    </row>
    <row r="52" spans="2:52" x14ac:dyDescent="0.15">
      <c r="B52" s="54" t="s">
        <v>294</v>
      </c>
      <c r="C52" s="55" t="s">
        <v>246</v>
      </c>
      <c r="D52" s="1" t="s">
        <v>121</v>
      </c>
      <c r="E52" s="1" t="s">
        <v>122</v>
      </c>
      <c r="F52" s="1" t="s">
        <v>234</v>
      </c>
      <c r="G52" s="1" t="s">
        <v>239</v>
      </c>
      <c r="H52" s="37" t="s">
        <v>229</v>
      </c>
      <c r="I52" s="44">
        <f t="shared" si="0"/>
        <v>200212.47</v>
      </c>
      <c r="J52" s="44">
        <f t="shared" si="1"/>
        <v>24177.059999999998</v>
      </c>
      <c r="K52" s="44">
        <f t="shared" si="2"/>
        <v>11082.49</v>
      </c>
      <c r="L52" s="44">
        <f t="shared" si="3"/>
        <v>5000.66</v>
      </c>
      <c r="M52" s="44">
        <f t="shared" si="4"/>
        <v>7238.43</v>
      </c>
      <c r="N52" s="44">
        <f t="shared" si="5"/>
        <v>2592.21</v>
      </c>
      <c r="O52" s="44">
        <f t="shared" si="6"/>
        <v>4297.5</v>
      </c>
      <c r="P52" s="44">
        <f t="shared" si="7"/>
        <v>16540.02</v>
      </c>
      <c r="Q52" s="44">
        <f t="shared" si="8"/>
        <v>55685.09</v>
      </c>
      <c r="R52" s="44">
        <f t="shared" si="9"/>
        <v>1319.44</v>
      </c>
      <c r="S52" s="44">
        <f t="shared" si="10"/>
        <v>105390.12</v>
      </c>
      <c r="T52" s="44">
        <f t="shared" si="11"/>
        <v>28939.1</v>
      </c>
      <c r="U52" s="44">
        <f t="shared" si="12"/>
        <v>20634.12</v>
      </c>
      <c r="V52" s="44">
        <f t="shared" si="13"/>
        <v>8862.91</v>
      </c>
      <c r="W52" s="52">
        <f t="shared" si="14"/>
        <v>483108.7099999999</v>
      </c>
      <c r="X52" s="44">
        <f t="shared" si="15"/>
        <v>483108.7099999999</v>
      </c>
      <c r="Y52" s="40"/>
      <c r="Z52" s="38">
        <v>125635.7</v>
      </c>
      <c r="AA52" s="38">
        <v>74576.77</v>
      </c>
      <c r="AB52" s="38">
        <v>28939.1</v>
      </c>
      <c r="AC52" s="38">
        <v>19703.759999999998</v>
      </c>
      <c r="AD52" s="38">
        <v>4473.3</v>
      </c>
      <c r="AE52" s="38">
        <v>11082.49</v>
      </c>
      <c r="AF52" s="38">
        <v>11767.75</v>
      </c>
      <c r="AG52" s="38">
        <v>5000.66</v>
      </c>
      <c r="AH52" s="38">
        <v>1319.44</v>
      </c>
      <c r="AI52" s="38">
        <v>2194.48</v>
      </c>
      <c r="AJ52" s="38">
        <v>567.91</v>
      </c>
      <c r="AK52" s="38">
        <v>598.17999999999995</v>
      </c>
      <c r="AL52" s="38">
        <v>55685.09</v>
      </c>
      <c r="AM52" s="38">
        <v>1649.71</v>
      </c>
      <c r="AN52" s="38">
        <v>2647.79</v>
      </c>
      <c r="AO52" s="38">
        <v>16540.02</v>
      </c>
      <c r="AP52" s="38">
        <v>1416.9</v>
      </c>
      <c r="AQ52" s="38">
        <v>5157.18</v>
      </c>
      <c r="AR52" s="38">
        <v>664.35</v>
      </c>
      <c r="AS52" s="38">
        <v>80881.89</v>
      </c>
      <c r="AT52" s="38">
        <v>18016.95</v>
      </c>
      <c r="AU52" s="38">
        <v>6491.28</v>
      </c>
      <c r="AV52" s="38">
        <v>2592.21</v>
      </c>
      <c r="AW52" s="38">
        <v>5505.8</v>
      </c>
      <c r="AX52" s="38">
        <v>8862.91</v>
      </c>
      <c r="AY52" s="38">
        <v>491971.62</v>
      </c>
      <c r="AZ52" s="39">
        <v>0</v>
      </c>
    </row>
    <row r="53" spans="2:52" x14ac:dyDescent="0.15">
      <c r="B53" s="54" t="s">
        <v>295</v>
      </c>
      <c r="C53" s="55" t="s">
        <v>246</v>
      </c>
      <c r="D53" s="1" t="s">
        <v>123</v>
      </c>
      <c r="E53" s="1" t="s">
        <v>124</v>
      </c>
      <c r="F53" s="1" t="s">
        <v>234</v>
      </c>
      <c r="G53" s="1" t="s">
        <v>239</v>
      </c>
      <c r="H53" s="37" t="s">
        <v>230</v>
      </c>
      <c r="I53" s="44">
        <f t="shared" si="0"/>
        <v>52207.75</v>
      </c>
      <c r="J53" s="44">
        <f t="shared" si="1"/>
        <v>4954.5200000000004</v>
      </c>
      <c r="K53" s="44">
        <f t="shared" si="2"/>
        <v>2152.04</v>
      </c>
      <c r="L53" s="44">
        <f t="shared" si="3"/>
        <v>2500.9899999999998</v>
      </c>
      <c r="M53" s="44">
        <f t="shared" si="4"/>
        <v>462.51</v>
      </c>
      <c r="N53" s="44">
        <f t="shared" si="5"/>
        <v>719.63</v>
      </c>
      <c r="O53" s="44">
        <f t="shared" si="6"/>
        <v>6089.73</v>
      </c>
      <c r="P53" s="44">
        <f t="shared" si="7"/>
        <v>13176.16</v>
      </c>
      <c r="Q53" s="44">
        <f t="shared" si="8"/>
        <v>35766.29</v>
      </c>
      <c r="R53" s="44">
        <f t="shared" si="9"/>
        <v>235.24</v>
      </c>
      <c r="S53" s="44">
        <f t="shared" si="10"/>
        <v>691.32</v>
      </c>
      <c r="T53" s="44">
        <f t="shared" si="11"/>
        <v>2766.12</v>
      </c>
      <c r="U53" s="44">
        <f t="shared" si="12"/>
        <v>13150.59</v>
      </c>
      <c r="V53" s="44">
        <f t="shared" si="13"/>
        <v>11315.54</v>
      </c>
      <c r="W53" s="52">
        <f t="shared" si="14"/>
        <v>134872.89000000001</v>
      </c>
      <c r="X53" s="44">
        <f t="shared" si="15"/>
        <v>134872.89000000001</v>
      </c>
      <c r="Y53" s="40"/>
      <c r="Z53" s="38">
        <v>38349.72</v>
      </c>
      <c r="AA53" s="38">
        <v>13858.03</v>
      </c>
      <c r="AB53" s="38">
        <v>2766.12</v>
      </c>
      <c r="AC53" s="38">
        <v>2411.7800000000002</v>
      </c>
      <c r="AD53" s="38">
        <v>2542.7399999999998</v>
      </c>
      <c r="AE53" s="38">
        <v>2152.04</v>
      </c>
      <c r="AF53" s="38">
        <v>7904.87</v>
      </c>
      <c r="AG53" s="38">
        <v>2500.9899999999998</v>
      </c>
      <c r="AH53" s="38">
        <v>235.24</v>
      </c>
      <c r="AI53" s="38">
        <v>2536.62</v>
      </c>
      <c r="AJ53" s="38">
        <v>0</v>
      </c>
      <c r="AK53" s="38">
        <v>24.5</v>
      </c>
      <c r="AL53" s="38">
        <v>35766.29</v>
      </c>
      <c r="AM53" s="38">
        <v>5616.79</v>
      </c>
      <c r="AN53" s="38">
        <v>472.94</v>
      </c>
      <c r="AO53" s="38">
        <v>13176.16</v>
      </c>
      <c r="AP53" s="38">
        <v>165.68</v>
      </c>
      <c r="AQ53" s="38">
        <v>228.24</v>
      </c>
      <c r="AR53" s="38">
        <v>68.59</v>
      </c>
      <c r="AS53" s="38">
        <v>0</v>
      </c>
      <c r="AT53" s="38">
        <v>691.32</v>
      </c>
      <c r="AU53" s="38">
        <v>0</v>
      </c>
      <c r="AV53" s="38">
        <v>719.63</v>
      </c>
      <c r="AW53" s="38">
        <v>2684.6</v>
      </c>
      <c r="AX53" s="38">
        <v>11315.54</v>
      </c>
      <c r="AY53" s="38">
        <v>146188.43</v>
      </c>
      <c r="AZ53" s="39">
        <v>0</v>
      </c>
    </row>
    <row r="54" spans="2:52" x14ac:dyDescent="0.15">
      <c r="D54" s="1" t="s">
        <v>29</v>
      </c>
      <c r="F54" s="1" t="s">
        <v>234</v>
      </c>
      <c r="G54" s="1" t="s">
        <v>239</v>
      </c>
      <c r="H54" s="37" t="s">
        <v>155</v>
      </c>
      <c r="I54" s="44">
        <f t="shared" si="0"/>
        <v>9019651.1999999993</v>
      </c>
      <c r="J54" s="44">
        <f t="shared" si="1"/>
        <v>2671228.0099999998</v>
      </c>
      <c r="K54" s="44">
        <f t="shared" si="2"/>
        <v>2449434.37</v>
      </c>
      <c r="L54" s="44">
        <f t="shared" si="3"/>
        <v>8276829.7400000002</v>
      </c>
      <c r="M54" s="44">
        <f t="shared" si="4"/>
        <v>10937584.01</v>
      </c>
      <c r="N54" s="44">
        <f t="shared" si="5"/>
        <v>8672156.7100000009</v>
      </c>
      <c r="O54" s="44">
        <f t="shared" si="6"/>
        <v>5798303.79</v>
      </c>
      <c r="P54" s="44">
        <f t="shared" si="7"/>
        <v>5623077.5099999998</v>
      </c>
      <c r="Q54" s="44">
        <f t="shared" si="8"/>
        <v>4081971.49</v>
      </c>
      <c r="R54" s="44">
        <f t="shared" si="9"/>
        <v>932541.59</v>
      </c>
      <c r="S54" s="44">
        <f t="shared" si="10"/>
        <v>14763572.940000001</v>
      </c>
      <c r="T54" s="44">
        <f t="shared" si="11"/>
        <v>5034498.33</v>
      </c>
      <c r="U54" s="44">
        <f t="shared" si="12"/>
        <v>9539180.1700000018</v>
      </c>
      <c r="V54" s="44">
        <f t="shared" si="13"/>
        <v>2147489.77</v>
      </c>
      <c r="W54" s="53">
        <f t="shared" si="14"/>
        <v>87800029.859999999</v>
      </c>
      <c r="X54" s="44">
        <f t="shared" si="15"/>
        <v>87800029.859999999</v>
      </c>
      <c r="Y54" s="40"/>
      <c r="Z54" s="38">
        <v>6923527.8399999999</v>
      </c>
      <c r="AA54" s="38">
        <v>2096123.36</v>
      </c>
      <c r="AB54" s="38">
        <v>5034498.33</v>
      </c>
      <c r="AC54" s="38">
        <v>1393621.39</v>
      </c>
      <c r="AD54" s="38">
        <v>1277606.6200000001</v>
      </c>
      <c r="AE54" s="38">
        <v>2449434.37</v>
      </c>
      <c r="AF54" s="38">
        <v>2756689.72</v>
      </c>
      <c r="AG54" s="38">
        <v>8276829.7400000002</v>
      </c>
      <c r="AH54" s="38">
        <v>932541.59</v>
      </c>
      <c r="AI54" s="38">
        <v>3023729.15</v>
      </c>
      <c r="AJ54" s="38">
        <v>1226279.1100000001</v>
      </c>
      <c r="AK54" s="38">
        <v>401515.15</v>
      </c>
      <c r="AL54" s="38">
        <v>4081971.49</v>
      </c>
      <c r="AM54" s="38">
        <v>4291733.34</v>
      </c>
      <c r="AN54" s="38">
        <v>1506570.45</v>
      </c>
      <c r="AO54" s="38">
        <v>5623077.5099999998</v>
      </c>
      <c r="AP54" s="38">
        <v>3410633.08</v>
      </c>
      <c r="AQ54" s="38">
        <v>5157796.32</v>
      </c>
      <c r="AR54" s="38">
        <v>2369154.61</v>
      </c>
      <c r="AS54" s="38">
        <v>3398610.17</v>
      </c>
      <c r="AT54" s="38">
        <v>5657705.7400000002</v>
      </c>
      <c r="AU54" s="38">
        <v>5707257.0300000003</v>
      </c>
      <c r="AV54" s="38">
        <v>8672156.7100000009</v>
      </c>
      <c r="AW54" s="38">
        <v>2130967.04</v>
      </c>
      <c r="AX54" s="38">
        <v>2147489.77</v>
      </c>
      <c r="AY54" s="38">
        <v>89947519.629999995</v>
      </c>
      <c r="AZ54" s="39">
        <v>0</v>
      </c>
    </row>
    <row r="55" spans="2:52" x14ac:dyDescent="0.15">
      <c r="D55" s="30" t="s">
        <v>134</v>
      </c>
      <c r="E55" s="30"/>
      <c r="F55" s="1" t="s">
        <v>234</v>
      </c>
      <c r="G55" s="30"/>
      <c r="H55" s="30"/>
      <c r="I55" s="44">
        <f t="shared" si="0"/>
        <v>0</v>
      </c>
      <c r="J55" s="44">
        <f t="shared" si="1"/>
        <v>0</v>
      </c>
      <c r="K55" s="44">
        <f t="shared" si="2"/>
        <v>0</v>
      </c>
      <c r="L55" s="44">
        <f t="shared" si="3"/>
        <v>0</v>
      </c>
      <c r="M55" s="44">
        <f t="shared" si="4"/>
        <v>0</v>
      </c>
      <c r="N55" s="44">
        <f t="shared" si="5"/>
        <v>0</v>
      </c>
      <c r="O55" s="44">
        <f t="shared" si="6"/>
        <v>0</v>
      </c>
      <c r="P55" s="44">
        <f t="shared" si="7"/>
        <v>0</v>
      </c>
      <c r="Q55" s="44">
        <f t="shared" si="8"/>
        <v>0</v>
      </c>
      <c r="R55" s="44">
        <f t="shared" si="9"/>
        <v>0</v>
      </c>
      <c r="S55" s="44">
        <f t="shared" si="10"/>
        <v>0</v>
      </c>
      <c r="T55" s="44">
        <f t="shared" si="11"/>
        <v>0</v>
      </c>
      <c r="U55" s="44">
        <f t="shared" si="12"/>
        <v>0</v>
      </c>
      <c r="V55" s="44">
        <f t="shared" si="13"/>
        <v>0</v>
      </c>
      <c r="W55" s="50">
        <f t="shared" si="14"/>
        <v>0</v>
      </c>
      <c r="X55" s="44">
        <f t="shared" si="15"/>
        <v>0</v>
      </c>
      <c r="Y55" s="43"/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>
        <v>0</v>
      </c>
      <c r="AY55" s="39">
        <v>0</v>
      </c>
    </row>
    <row r="57" spans="2:52" x14ac:dyDescent="0.15">
      <c r="H57" s="59"/>
      <c r="I57" s="60" t="s">
        <v>139</v>
      </c>
      <c r="J57" s="61" t="s">
        <v>141</v>
      </c>
      <c r="K57" s="62" t="s">
        <v>142</v>
      </c>
      <c r="L57" s="63" t="s">
        <v>144</v>
      </c>
      <c r="M57" s="64" t="s">
        <v>149</v>
      </c>
      <c r="N57" s="65" t="s">
        <v>151</v>
      </c>
      <c r="O57" s="66" t="s">
        <v>147</v>
      </c>
      <c r="P57" s="67" t="s">
        <v>148</v>
      </c>
      <c r="Q57" s="68" t="s">
        <v>146</v>
      </c>
      <c r="R57" s="69" t="s">
        <v>145</v>
      </c>
      <c r="S57" s="70" t="s">
        <v>150</v>
      </c>
      <c r="T57" s="71" t="s">
        <v>140</v>
      </c>
      <c r="U57" s="72" t="s">
        <v>143</v>
      </c>
      <c r="V57" s="72" t="s">
        <v>244</v>
      </c>
      <c r="W57" s="72" t="s">
        <v>245</v>
      </c>
      <c r="X57" s="73" t="s">
        <v>243</v>
      </c>
    </row>
    <row r="58" spans="2:52" x14ac:dyDescent="0.15">
      <c r="H58" s="56" t="s">
        <v>257</v>
      </c>
      <c r="I58" s="74">
        <f>SUMIF($C$7:$C$53,$H58,I$7:I$54)</f>
        <v>1872640.6300000001</v>
      </c>
      <c r="J58" s="75">
        <f t="shared" ref="J58:X58" si="16">SUMIF($C$7:$C$53,$H58,J$7:J$54)</f>
        <v>305490.37</v>
      </c>
      <c r="K58" s="75">
        <f t="shared" si="16"/>
        <v>467620.27</v>
      </c>
      <c r="L58" s="75">
        <f t="shared" si="16"/>
        <v>2502184.02</v>
      </c>
      <c r="M58" s="75">
        <f t="shared" si="16"/>
        <v>2758233.69</v>
      </c>
      <c r="N58" s="75">
        <f t="shared" si="16"/>
        <v>1931781.68</v>
      </c>
      <c r="O58" s="75">
        <f t="shared" si="16"/>
        <v>1269652.8700000001</v>
      </c>
      <c r="P58" s="75">
        <f t="shared" si="16"/>
        <v>1406041.7</v>
      </c>
      <c r="Q58" s="75">
        <f t="shared" si="16"/>
        <v>620938.96</v>
      </c>
      <c r="R58" s="75">
        <f t="shared" si="16"/>
        <v>380885.78</v>
      </c>
      <c r="S58" s="75">
        <f t="shared" si="16"/>
        <v>4914358.4000000004</v>
      </c>
      <c r="T58" s="75">
        <f t="shared" si="16"/>
        <v>393781.3</v>
      </c>
      <c r="U58" s="75">
        <f t="shared" si="16"/>
        <v>3023715.2</v>
      </c>
      <c r="V58" s="75">
        <f t="shared" si="16"/>
        <v>1287226.8600000001</v>
      </c>
      <c r="W58" s="75">
        <f t="shared" si="16"/>
        <v>21847324.869999997</v>
      </c>
      <c r="X58" s="76">
        <f t="shared" si="16"/>
        <v>21847324.869999997</v>
      </c>
    </row>
    <row r="59" spans="2:52" x14ac:dyDescent="0.15">
      <c r="H59" s="57" t="s">
        <v>268</v>
      </c>
      <c r="I59" s="77">
        <f t="shared" ref="I59:X61" si="17">SUMIF($C$7:$C$53,$H59,I$7:I$54)</f>
        <v>832004.64999999991</v>
      </c>
      <c r="J59" s="78">
        <f t="shared" si="17"/>
        <v>354698.12000000005</v>
      </c>
      <c r="K59" s="78">
        <f t="shared" si="17"/>
        <v>237808.94</v>
      </c>
      <c r="L59" s="78">
        <f t="shared" si="17"/>
        <v>719693.36</v>
      </c>
      <c r="M59" s="78">
        <f t="shared" si="17"/>
        <v>1426386.46</v>
      </c>
      <c r="N59" s="78">
        <f t="shared" si="17"/>
        <v>3071188.29</v>
      </c>
      <c r="O59" s="78">
        <f t="shared" si="17"/>
        <v>794497.17</v>
      </c>
      <c r="P59" s="78">
        <f t="shared" si="17"/>
        <v>670823.79</v>
      </c>
      <c r="Q59" s="78">
        <f t="shared" si="17"/>
        <v>841789.56</v>
      </c>
      <c r="R59" s="78">
        <f t="shared" si="17"/>
        <v>130911.14</v>
      </c>
      <c r="S59" s="78">
        <f t="shared" si="17"/>
        <v>992799.56</v>
      </c>
      <c r="T59" s="78">
        <f t="shared" si="17"/>
        <v>841796.51</v>
      </c>
      <c r="U59" s="78">
        <f t="shared" si="17"/>
        <v>1129026.25</v>
      </c>
      <c r="V59" s="78">
        <f t="shared" si="17"/>
        <v>116275.53000000001</v>
      </c>
      <c r="W59" s="78">
        <f t="shared" si="17"/>
        <v>12043423.800000001</v>
      </c>
      <c r="X59" s="79">
        <f t="shared" si="17"/>
        <v>12043423.800000001</v>
      </c>
    </row>
    <row r="60" spans="2:52" x14ac:dyDescent="0.15">
      <c r="H60" s="57" t="s">
        <v>274</v>
      </c>
      <c r="I60" s="77">
        <f t="shared" si="17"/>
        <v>1487434.4</v>
      </c>
      <c r="J60" s="78">
        <f t="shared" si="17"/>
        <v>377632.69</v>
      </c>
      <c r="K60" s="78">
        <f t="shared" si="17"/>
        <v>408345.61</v>
      </c>
      <c r="L60" s="78">
        <f t="shared" si="17"/>
        <v>1588492.8699999999</v>
      </c>
      <c r="M60" s="78">
        <f t="shared" si="17"/>
        <v>2302539.7700000005</v>
      </c>
      <c r="N60" s="78">
        <f t="shared" si="17"/>
        <v>682165.70000000007</v>
      </c>
      <c r="O60" s="78">
        <f t="shared" si="17"/>
        <v>1105445.7</v>
      </c>
      <c r="P60" s="78">
        <f t="shared" si="17"/>
        <v>1308661.0199999998</v>
      </c>
      <c r="Q60" s="78">
        <f t="shared" si="17"/>
        <v>485215.86000000004</v>
      </c>
      <c r="R60" s="78">
        <f t="shared" si="17"/>
        <v>101361.76</v>
      </c>
      <c r="S60" s="78">
        <f t="shared" si="17"/>
        <v>2243435.1599999997</v>
      </c>
      <c r="T60" s="78">
        <f t="shared" si="17"/>
        <v>1131273.52</v>
      </c>
      <c r="U60" s="78">
        <f t="shared" si="17"/>
        <v>1856415.09</v>
      </c>
      <c r="V60" s="78">
        <f t="shared" si="17"/>
        <v>330668.75</v>
      </c>
      <c r="W60" s="78">
        <f t="shared" si="17"/>
        <v>15078419.15</v>
      </c>
      <c r="X60" s="79">
        <f t="shared" si="17"/>
        <v>15078419.15</v>
      </c>
    </row>
    <row r="61" spans="2:52" x14ac:dyDescent="0.15">
      <c r="H61" s="58" t="s">
        <v>246</v>
      </c>
      <c r="I61" s="80">
        <f t="shared" si="17"/>
        <v>4827571.5199999996</v>
      </c>
      <c r="J61" s="81">
        <f t="shared" si="17"/>
        <v>1633406.8300000003</v>
      </c>
      <c r="K61" s="81">
        <f t="shared" si="17"/>
        <v>1335659.5499999996</v>
      </c>
      <c r="L61" s="81">
        <f t="shared" si="17"/>
        <v>3466459.4900000007</v>
      </c>
      <c r="M61" s="81">
        <f t="shared" si="17"/>
        <v>4450424.09</v>
      </c>
      <c r="N61" s="81">
        <f t="shared" si="17"/>
        <v>2987021.0399999996</v>
      </c>
      <c r="O61" s="81">
        <f t="shared" si="17"/>
        <v>2628708.0499999993</v>
      </c>
      <c r="P61" s="81">
        <f t="shared" si="17"/>
        <v>2237551.0000000005</v>
      </c>
      <c r="Q61" s="81">
        <f t="shared" si="17"/>
        <v>2134027.11</v>
      </c>
      <c r="R61" s="81">
        <f t="shared" si="17"/>
        <v>319382.90999999997</v>
      </c>
      <c r="S61" s="81">
        <f t="shared" si="17"/>
        <v>6612979.8199999994</v>
      </c>
      <c r="T61" s="81">
        <f t="shared" si="17"/>
        <v>2667647.0000000005</v>
      </c>
      <c r="U61" s="81">
        <f t="shared" si="17"/>
        <v>3530023.6299999994</v>
      </c>
      <c r="V61" s="81">
        <f t="shared" si="17"/>
        <v>413318.62999999989</v>
      </c>
      <c r="W61" s="81">
        <f t="shared" si="17"/>
        <v>38830862.039999999</v>
      </c>
      <c r="X61" s="82">
        <f t="shared" si="17"/>
        <v>38830862.039999999</v>
      </c>
    </row>
    <row r="62" spans="2:52" x14ac:dyDescent="0.15">
      <c r="I62" s="80">
        <f>SUM(I58:I61)</f>
        <v>9019651.1999999993</v>
      </c>
      <c r="J62" s="81">
        <f t="shared" ref="J62:X62" si="18">SUM(J58:J61)</f>
        <v>2671228.0100000002</v>
      </c>
      <c r="K62" s="81">
        <f t="shared" si="18"/>
        <v>2449434.3699999992</v>
      </c>
      <c r="L62" s="81">
        <f t="shared" si="18"/>
        <v>8276829.7400000002</v>
      </c>
      <c r="M62" s="81">
        <f t="shared" si="18"/>
        <v>10937584.01</v>
      </c>
      <c r="N62" s="81">
        <f t="shared" si="18"/>
        <v>8672156.709999999</v>
      </c>
      <c r="O62" s="81">
        <f t="shared" si="18"/>
        <v>5798303.7899999991</v>
      </c>
      <c r="P62" s="81">
        <f t="shared" si="18"/>
        <v>5623077.5099999998</v>
      </c>
      <c r="Q62" s="81">
        <f t="shared" si="18"/>
        <v>4081971.49</v>
      </c>
      <c r="R62" s="81">
        <f t="shared" si="18"/>
        <v>932541.59000000008</v>
      </c>
      <c r="S62" s="81">
        <f t="shared" si="18"/>
        <v>14763572.940000001</v>
      </c>
      <c r="T62" s="81">
        <f t="shared" si="18"/>
        <v>5034498.33</v>
      </c>
      <c r="U62" s="81">
        <f t="shared" si="18"/>
        <v>9539180.1699999999</v>
      </c>
      <c r="V62" s="81">
        <f t="shared" si="18"/>
        <v>2147489.77</v>
      </c>
      <c r="W62" s="81">
        <f t="shared" si="18"/>
        <v>87800029.859999999</v>
      </c>
      <c r="X62" s="82">
        <f t="shared" si="18"/>
        <v>87800029.859999999</v>
      </c>
    </row>
    <row r="63" spans="2:52" x14ac:dyDescent="0.15">
      <c r="H63" s="1" t="s">
        <v>296</v>
      </c>
      <c r="I63" s="83">
        <f>I54-I62</f>
        <v>0</v>
      </c>
      <c r="J63" s="83">
        <f t="shared" ref="J63:X63" si="19">J54-J62</f>
        <v>0</v>
      </c>
      <c r="K63" s="83">
        <f t="shared" si="19"/>
        <v>0</v>
      </c>
      <c r="L63" s="83">
        <f t="shared" si="19"/>
        <v>0</v>
      </c>
      <c r="M63" s="83">
        <f t="shared" si="19"/>
        <v>0</v>
      </c>
      <c r="N63" s="83">
        <f t="shared" si="19"/>
        <v>0</v>
      </c>
      <c r="O63" s="83">
        <f t="shared" si="19"/>
        <v>0</v>
      </c>
      <c r="P63" s="83">
        <f t="shared" si="19"/>
        <v>0</v>
      </c>
      <c r="Q63" s="83">
        <f t="shared" si="19"/>
        <v>0</v>
      </c>
      <c r="R63" s="83">
        <f t="shared" si="19"/>
        <v>0</v>
      </c>
      <c r="S63" s="83">
        <f t="shared" si="19"/>
        <v>0</v>
      </c>
      <c r="T63" s="83">
        <f t="shared" si="19"/>
        <v>0</v>
      </c>
      <c r="U63" s="83">
        <f t="shared" si="19"/>
        <v>0</v>
      </c>
      <c r="V63" s="83">
        <f t="shared" si="19"/>
        <v>0</v>
      </c>
      <c r="W63" s="83">
        <f t="shared" si="19"/>
        <v>0</v>
      </c>
      <c r="X63" s="83">
        <f t="shared" si="19"/>
        <v>0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63"/>
  <sheetViews>
    <sheetView topLeftCell="L1" workbookViewId="0">
      <pane xSplit="14010" ySplit="3315" topLeftCell="AV46" activePane="bottomLeft"/>
      <selection activeCell="H57" sqref="H57:X63"/>
      <selection pane="topRight" activeCell="H57" sqref="H57:X63"/>
      <selection pane="bottomLeft" activeCell="H57" sqref="H57:X63"/>
      <selection pane="bottomRight" activeCell="H57" sqref="H57:X63"/>
    </sheetView>
  </sheetViews>
  <sheetFormatPr defaultRowHeight="11.25" x14ac:dyDescent="0.15"/>
  <cols>
    <col min="1" max="3" width="7.25" style="1" customWidth="1"/>
    <col min="4" max="4" width="5.75" style="1" customWidth="1"/>
    <col min="5" max="8" width="9" style="1"/>
    <col min="9" max="25" width="7.75" style="42" customWidth="1"/>
    <col min="26" max="26" width="9.25" style="1" bestFit="1" customWidth="1"/>
    <col min="27" max="47" width="9" style="1"/>
    <col min="48" max="48" width="10.5" style="1" customWidth="1"/>
    <col min="49" max="50" width="9" style="1"/>
    <col min="51" max="51" width="12.875" style="1" customWidth="1"/>
    <col min="52" max="16384" width="9" style="1"/>
  </cols>
  <sheetData>
    <row r="1" spans="1:52" ht="12" thickBot="1" x14ac:dyDescent="0.2">
      <c r="A1" s="1" t="s">
        <v>125</v>
      </c>
      <c r="C1" s="30" t="s">
        <v>132</v>
      </c>
      <c r="Z1" s="31" t="s">
        <v>4</v>
      </c>
      <c r="AA1" s="7" t="s">
        <v>5</v>
      </c>
      <c r="AB1" s="7" t="s">
        <v>6</v>
      </c>
      <c r="AC1" s="7" t="s">
        <v>7</v>
      </c>
      <c r="AD1" s="7" t="s">
        <v>8</v>
      </c>
      <c r="AE1" s="7" t="s">
        <v>9</v>
      </c>
      <c r="AF1" s="7" t="s">
        <v>10</v>
      </c>
      <c r="AG1" s="7" t="s">
        <v>11</v>
      </c>
      <c r="AH1" s="7" t="s">
        <v>12</v>
      </c>
      <c r="AI1" s="7" t="s">
        <v>13</v>
      </c>
      <c r="AJ1" s="7" t="s">
        <v>14</v>
      </c>
      <c r="AK1" s="7" t="s">
        <v>15</v>
      </c>
      <c r="AL1" s="7" t="s">
        <v>16</v>
      </c>
      <c r="AM1" s="7" t="s">
        <v>17</v>
      </c>
      <c r="AN1" s="7" t="s">
        <v>18</v>
      </c>
      <c r="AO1" s="9" t="s">
        <v>19</v>
      </c>
      <c r="AP1" s="7" t="s">
        <v>20</v>
      </c>
      <c r="AQ1" s="7" t="s">
        <v>21</v>
      </c>
      <c r="AR1" s="7" t="s">
        <v>22</v>
      </c>
      <c r="AS1" s="7" t="s">
        <v>23</v>
      </c>
      <c r="AT1" s="7" t="s">
        <v>24</v>
      </c>
      <c r="AU1" s="7" t="s">
        <v>25</v>
      </c>
      <c r="AV1" s="7" t="s">
        <v>26</v>
      </c>
      <c r="AW1" s="32" t="s">
        <v>27</v>
      </c>
    </row>
    <row r="2" spans="1:52" ht="12" thickBot="1" x14ac:dyDescent="0.2">
      <c r="D2" s="1" t="s">
        <v>2</v>
      </c>
      <c r="Z2" s="33" t="s">
        <v>31</v>
      </c>
      <c r="AA2" s="8" t="s">
        <v>32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8" t="s">
        <v>41</v>
      </c>
      <c r="AK2" s="8" t="s">
        <v>42</v>
      </c>
      <c r="AL2" s="8" t="s">
        <v>43</v>
      </c>
      <c r="AM2" s="8" t="s">
        <v>44</v>
      </c>
      <c r="AN2" s="8" t="s">
        <v>45</v>
      </c>
      <c r="AO2" s="10" t="s">
        <v>46</v>
      </c>
      <c r="AP2" s="8" t="s">
        <v>47</v>
      </c>
      <c r="AQ2" s="8" t="s">
        <v>48</v>
      </c>
      <c r="AR2" s="8" t="s">
        <v>49</v>
      </c>
      <c r="AS2" s="8" t="s">
        <v>50</v>
      </c>
      <c r="AT2" s="8" t="s">
        <v>51</v>
      </c>
      <c r="AU2" s="8" t="s">
        <v>52</v>
      </c>
      <c r="AV2" s="8" t="s">
        <v>53</v>
      </c>
      <c r="AW2" s="34" t="s">
        <v>54</v>
      </c>
    </row>
    <row r="3" spans="1:52" ht="12" thickBot="1" x14ac:dyDescent="0.2">
      <c r="Z3" s="13" t="s">
        <v>139</v>
      </c>
      <c r="AA3" s="14" t="s">
        <v>139</v>
      </c>
      <c r="AB3" s="15" t="s">
        <v>140</v>
      </c>
      <c r="AC3" s="16" t="s">
        <v>141</v>
      </c>
      <c r="AD3" s="16" t="s">
        <v>141</v>
      </c>
      <c r="AE3" s="17" t="s">
        <v>142</v>
      </c>
      <c r="AF3" s="18" t="s">
        <v>143</v>
      </c>
      <c r="AG3" s="25" t="s">
        <v>144</v>
      </c>
      <c r="AH3" s="27" t="s">
        <v>145</v>
      </c>
      <c r="AI3" s="18" t="s">
        <v>143</v>
      </c>
      <c r="AJ3" s="18" t="s">
        <v>143</v>
      </c>
      <c r="AK3" s="18" t="s">
        <v>143</v>
      </c>
      <c r="AL3" s="28" t="s">
        <v>146</v>
      </c>
      <c r="AM3" s="23" t="s">
        <v>147</v>
      </c>
      <c r="AN3" s="23" t="s">
        <v>147</v>
      </c>
      <c r="AO3" s="29" t="s">
        <v>148</v>
      </c>
      <c r="AP3" s="21" t="s">
        <v>149</v>
      </c>
      <c r="AQ3" s="35" t="s">
        <v>149</v>
      </c>
      <c r="AR3" s="35" t="s">
        <v>149</v>
      </c>
      <c r="AS3" s="19" t="s">
        <v>150</v>
      </c>
      <c r="AT3" s="19" t="s">
        <v>150</v>
      </c>
      <c r="AU3" s="19" t="s">
        <v>150</v>
      </c>
      <c r="AV3" s="26" t="s">
        <v>151</v>
      </c>
      <c r="AW3" s="24" t="s">
        <v>143</v>
      </c>
    </row>
    <row r="4" spans="1:52" x14ac:dyDescent="0.15">
      <c r="D4" s="1" t="s">
        <v>137</v>
      </c>
      <c r="Z4" s="1" t="s">
        <v>4</v>
      </c>
      <c r="AA4" s="1" t="s">
        <v>5</v>
      </c>
      <c r="AB4" s="1" t="s">
        <v>6</v>
      </c>
      <c r="AC4" s="1" t="s">
        <v>7</v>
      </c>
      <c r="AD4" s="1" t="s">
        <v>8</v>
      </c>
      <c r="AE4" s="1" t="s">
        <v>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14</v>
      </c>
      <c r="AK4" s="1" t="s">
        <v>15</v>
      </c>
      <c r="AL4" s="1" t="s">
        <v>16</v>
      </c>
      <c r="AM4" s="1" t="s">
        <v>17</v>
      </c>
      <c r="AN4" s="1" t="s">
        <v>18</v>
      </c>
      <c r="AO4" s="1" t="s">
        <v>19</v>
      </c>
      <c r="AP4" s="1" t="s">
        <v>20</v>
      </c>
      <c r="AQ4" s="1" t="s">
        <v>21</v>
      </c>
      <c r="AR4" s="1" t="s">
        <v>22</v>
      </c>
      <c r="AS4" s="1" t="s">
        <v>23</v>
      </c>
      <c r="AT4" s="1" t="s">
        <v>24</v>
      </c>
      <c r="AU4" s="1" t="s">
        <v>25</v>
      </c>
      <c r="AV4" s="1" t="s">
        <v>26</v>
      </c>
      <c r="AW4" s="1" t="s">
        <v>27</v>
      </c>
      <c r="AY4" s="1" t="s">
        <v>29</v>
      </c>
      <c r="AZ4" s="30" t="s">
        <v>135</v>
      </c>
    </row>
    <row r="5" spans="1:52" x14ac:dyDescent="0.15">
      <c r="Z5" s="1" t="s">
        <v>31</v>
      </c>
      <c r="AA5" s="1" t="s">
        <v>32</v>
      </c>
      <c r="AB5" s="1" t="s">
        <v>33</v>
      </c>
      <c r="AC5" s="1" t="s">
        <v>34</v>
      </c>
      <c r="AD5" s="1" t="s">
        <v>35</v>
      </c>
      <c r="AE5" s="1" t="s">
        <v>36</v>
      </c>
      <c r="AF5" s="1" t="s">
        <v>37</v>
      </c>
      <c r="AG5" s="1" t="s">
        <v>38</v>
      </c>
      <c r="AH5" s="1" t="s">
        <v>39</v>
      </c>
      <c r="AI5" s="1" t="s">
        <v>40</v>
      </c>
      <c r="AJ5" s="1" t="s">
        <v>41</v>
      </c>
      <c r="AK5" s="1" t="s">
        <v>42</v>
      </c>
      <c r="AL5" s="1" t="s">
        <v>43</v>
      </c>
      <c r="AM5" s="1" t="s">
        <v>44</v>
      </c>
      <c r="AN5" s="1" t="s">
        <v>45</v>
      </c>
      <c r="AO5" s="1" t="s">
        <v>46</v>
      </c>
      <c r="AP5" s="1" t="s">
        <v>47</v>
      </c>
      <c r="AQ5" s="1" t="s">
        <v>48</v>
      </c>
      <c r="AR5" s="1" t="s">
        <v>49</v>
      </c>
      <c r="AS5" s="1" t="s">
        <v>50</v>
      </c>
      <c r="AT5" s="1" t="s">
        <v>51</v>
      </c>
      <c r="AU5" s="1" t="s">
        <v>52</v>
      </c>
      <c r="AV5" s="1" t="s">
        <v>53</v>
      </c>
      <c r="AW5" s="1" t="s">
        <v>54</v>
      </c>
      <c r="AZ5" s="30"/>
    </row>
    <row r="6" spans="1:52" x14ac:dyDescent="0.15">
      <c r="F6" s="1" t="s">
        <v>240</v>
      </c>
      <c r="G6" s="1" t="s">
        <v>241</v>
      </c>
      <c r="H6" s="1" t="s">
        <v>242</v>
      </c>
      <c r="I6" s="13" t="s">
        <v>139</v>
      </c>
      <c r="J6" s="16" t="s">
        <v>141</v>
      </c>
      <c r="K6" s="17" t="s">
        <v>142</v>
      </c>
      <c r="L6" s="25" t="s">
        <v>144</v>
      </c>
      <c r="M6" s="47" t="s">
        <v>149</v>
      </c>
      <c r="N6" s="26" t="s">
        <v>151</v>
      </c>
      <c r="O6" s="23" t="s">
        <v>147</v>
      </c>
      <c r="P6" s="45" t="s">
        <v>148</v>
      </c>
      <c r="Q6" s="28" t="s">
        <v>146</v>
      </c>
      <c r="R6" s="27" t="s">
        <v>145</v>
      </c>
      <c r="S6" s="19" t="s">
        <v>150</v>
      </c>
      <c r="T6" s="15" t="s">
        <v>140</v>
      </c>
      <c r="U6" s="18" t="s">
        <v>143</v>
      </c>
      <c r="V6" s="48" t="s">
        <v>244</v>
      </c>
      <c r="W6" s="51" t="s">
        <v>245</v>
      </c>
      <c r="X6" s="48" t="s">
        <v>243</v>
      </c>
      <c r="Z6" s="36" t="s">
        <v>158</v>
      </c>
      <c r="AA6" s="36" t="s">
        <v>159</v>
      </c>
      <c r="AB6" s="36" t="s">
        <v>160</v>
      </c>
      <c r="AC6" s="36" t="s">
        <v>161</v>
      </c>
      <c r="AD6" s="36" t="s">
        <v>162</v>
      </c>
      <c r="AE6" s="36" t="s">
        <v>163</v>
      </c>
      <c r="AF6" s="36" t="s">
        <v>164</v>
      </c>
      <c r="AG6" s="36" t="s">
        <v>165</v>
      </c>
      <c r="AH6" s="36" t="s">
        <v>166</v>
      </c>
      <c r="AI6" s="36" t="s">
        <v>167</v>
      </c>
      <c r="AJ6" s="36" t="s">
        <v>168</v>
      </c>
      <c r="AK6" s="36" t="s">
        <v>169</v>
      </c>
      <c r="AL6" s="36" t="s">
        <v>170</v>
      </c>
      <c r="AM6" s="36" t="s">
        <v>171</v>
      </c>
      <c r="AN6" s="36" t="s">
        <v>172</v>
      </c>
      <c r="AO6" s="36" t="s">
        <v>173</v>
      </c>
      <c r="AP6" s="36" t="s">
        <v>174</v>
      </c>
      <c r="AQ6" s="36" t="s">
        <v>175</v>
      </c>
      <c r="AR6" s="36" t="s">
        <v>176</v>
      </c>
      <c r="AS6" s="36" t="s">
        <v>177</v>
      </c>
      <c r="AT6" s="36" t="s">
        <v>178</v>
      </c>
      <c r="AU6" s="36" t="s">
        <v>179</v>
      </c>
      <c r="AV6" s="36" t="s">
        <v>180</v>
      </c>
      <c r="AW6" s="36" t="s">
        <v>181</v>
      </c>
      <c r="AX6" s="36"/>
      <c r="AY6" s="36" t="s">
        <v>152</v>
      </c>
      <c r="AZ6" s="36" t="s">
        <v>183</v>
      </c>
    </row>
    <row r="7" spans="1:52" x14ac:dyDescent="0.15">
      <c r="B7" s="54" t="s">
        <v>184</v>
      </c>
      <c r="C7" s="55" t="s">
        <v>246</v>
      </c>
      <c r="D7" s="1" t="s">
        <v>56</v>
      </c>
      <c r="E7" s="1" t="s">
        <v>57</v>
      </c>
      <c r="F7" s="1" t="s">
        <v>235</v>
      </c>
      <c r="G7" s="1" t="s">
        <v>239</v>
      </c>
      <c r="H7" s="37" t="s">
        <v>184</v>
      </c>
      <c r="I7" s="44">
        <f>SUM(Z7:AA7)</f>
        <v>575924.51</v>
      </c>
      <c r="J7" s="44">
        <f>SUM(AC7:AD7)</f>
        <v>61617.880000000005</v>
      </c>
      <c r="K7" s="44">
        <f>SUM(AE7)</f>
        <v>133000.57999999999</v>
      </c>
      <c r="L7" s="44">
        <f>SUM(AG7)</f>
        <v>80035.199999999997</v>
      </c>
      <c r="M7" s="44">
        <f>SUM(AP7:AR7)</f>
        <v>58730.590000000004</v>
      </c>
      <c r="N7" s="44">
        <f>SUM(AV7)</f>
        <v>101147.6</v>
      </c>
      <c r="O7" s="44">
        <f>SUM(AM7:AN7)</f>
        <v>62769.95</v>
      </c>
      <c r="P7" s="44">
        <f>SUM(AO7)</f>
        <v>74730.02</v>
      </c>
      <c r="Q7" s="44">
        <f>SUM(AL7)</f>
        <v>67315.039999999994</v>
      </c>
      <c r="R7" s="44">
        <f>SUM(AH7)</f>
        <v>21412.16</v>
      </c>
      <c r="S7" s="44">
        <f>SUM(AS7:AU7)</f>
        <v>136509.56</v>
      </c>
      <c r="T7" s="44">
        <f>SUM(AB7)</f>
        <v>14263.96</v>
      </c>
      <c r="U7" s="44">
        <f>SUM(AF7,AI7:AK7,AW7)</f>
        <v>116675.76000000001</v>
      </c>
      <c r="V7" s="44">
        <f>AX7</f>
        <v>0</v>
      </c>
      <c r="W7" s="52">
        <f>SUM(I7:U7)</f>
        <v>1504132.8099999998</v>
      </c>
      <c r="X7" s="44">
        <f>SUM(I7:U7)</f>
        <v>1504132.8099999998</v>
      </c>
      <c r="Y7" s="40"/>
      <c r="Z7" s="49">
        <v>522556.31</v>
      </c>
      <c r="AA7" s="49">
        <v>53368.2</v>
      </c>
      <c r="AB7" s="49">
        <v>14263.96</v>
      </c>
      <c r="AC7" s="49">
        <v>43350.9</v>
      </c>
      <c r="AD7" s="49">
        <v>18266.98</v>
      </c>
      <c r="AE7" s="49">
        <v>133000.57999999999</v>
      </c>
      <c r="AF7" s="38">
        <v>56754.62</v>
      </c>
      <c r="AG7" s="49">
        <v>80035.199999999997</v>
      </c>
      <c r="AH7" s="49">
        <v>21412.16</v>
      </c>
      <c r="AI7" s="38">
        <v>36446.629999999997</v>
      </c>
      <c r="AJ7" s="38">
        <v>4592.5</v>
      </c>
      <c r="AK7" s="38">
        <v>2973.88</v>
      </c>
      <c r="AL7" s="49">
        <v>67315.039999999994</v>
      </c>
      <c r="AM7" s="49">
        <v>58788.42</v>
      </c>
      <c r="AN7" s="49">
        <v>3981.53</v>
      </c>
      <c r="AO7" s="49">
        <v>74730.02</v>
      </c>
      <c r="AP7" s="49">
        <v>17985.82</v>
      </c>
      <c r="AQ7" s="49">
        <v>37256.120000000003</v>
      </c>
      <c r="AR7" s="49">
        <v>3488.65</v>
      </c>
      <c r="AS7" s="49">
        <v>83342.87</v>
      </c>
      <c r="AT7" s="49">
        <v>18462.57</v>
      </c>
      <c r="AU7" s="49">
        <v>34704.120000000003</v>
      </c>
      <c r="AV7" s="49">
        <v>101147.6</v>
      </c>
      <c r="AW7" s="38">
        <v>15908.13</v>
      </c>
      <c r="AX7" s="38"/>
      <c r="AY7" s="38">
        <v>1504132.81</v>
      </c>
      <c r="AZ7" s="39">
        <v>0</v>
      </c>
    </row>
    <row r="8" spans="1:52" x14ac:dyDescent="0.15">
      <c r="B8" s="54" t="s">
        <v>247</v>
      </c>
      <c r="C8" s="55" t="s">
        <v>246</v>
      </c>
      <c r="D8" s="1" t="s">
        <v>58</v>
      </c>
      <c r="E8" s="1" t="s">
        <v>59</v>
      </c>
      <c r="F8" s="1" t="s">
        <v>235</v>
      </c>
      <c r="G8" s="1" t="s">
        <v>239</v>
      </c>
      <c r="H8" s="37" t="s">
        <v>185</v>
      </c>
      <c r="I8" s="44">
        <f t="shared" ref="I8:I55" si="0">SUM(Z8:AA8)</f>
        <v>87119.41</v>
      </c>
      <c r="J8" s="44">
        <f t="shared" ref="J8:J55" si="1">SUM(AC8:AD8)</f>
        <v>6784.42</v>
      </c>
      <c r="K8" s="44">
        <f t="shared" ref="K8:K55" si="2">SUM(AE8)</f>
        <v>26076.639999999999</v>
      </c>
      <c r="L8" s="44">
        <f t="shared" ref="L8:L55" si="3">SUM(AG8)</f>
        <v>11841.3</v>
      </c>
      <c r="M8" s="44">
        <f t="shared" ref="M8:M55" si="4">SUM(AP8:AR8)</f>
        <v>42018.53</v>
      </c>
      <c r="N8" s="44">
        <f t="shared" ref="N8:N55" si="5">SUM(AV8)</f>
        <v>17171.14</v>
      </c>
      <c r="O8" s="44">
        <f t="shared" ref="O8:O55" si="6">SUM(AM8:AN8)</f>
        <v>267149.70999999996</v>
      </c>
      <c r="P8" s="44">
        <f t="shared" ref="P8:P55" si="7">SUM(AO8)</f>
        <v>16505.03</v>
      </c>
      <c r="Q8" s="44">
        <f t="shared" ref="Q8:Q55" si="8">SUM(AL8)</f>
        <v>17759.75</v>
      </c>
      <c r="R8" s="44">
        <f t="shared" ref="R8:R55" si="9">SUM(AH8)</f>
        <v>2559.36</v>
      </c>
      <c r="S8" s="44">
        <f t="shared" ref="S8:S55" si="10">SUM(AS8:AU8)</f>
        <v>47112</v>
      </c>
      <c r="T8" s="44">
        <f t="shared" ref="T8:T55" si="11">SUM(AB8)</f>
        <v>12043.76</v>
      </c>
      <c r="U8" s="44">
        <f t="shared" ref="U8:U55" si="12">SUM(AF8,AI8:AK8,AW8)</f>
        <v>18173.18</v>
      </c>
      <c r="V8" s="44">
        <f t="shared" ref="V8:V55" si="13">AX8</f>
        <v>0</v>
      </c>
      <c r="W8" s="52">
        <f t="shared" ref="W8:W55" si="14">SUM(I8:U8)</f>
        <v>572314.23</v>
      </c>
      <c r="X8" s="44">
        <f t="shared" ref="X8:X55" si="15">SUM(I8:U8)</f>
        <v>572314.23</v>
      </c>
      <c r="Y8" s="40"/>
      <c r="Z8" s="38">
        <v>73948.75</v>
      </c>
      <c r="AA8" s="38">
        <v>13170.66</v>
      </c>
      <c r="AB8" s="38">
        <v>12043.76</v>
      </c>
      <c r="AC8" s="38">
        <v>4852.13</v>
      </c>
      <c r="AD8" s="38">
        <v>1932.29</v>
      </c>
      <c r="AE8" s="38">
        <v>26076.639999999999</v>
      </c>
      <c r="AF8" s="38">
        <v>8570.0499999999993</v>
      </c>
      <c r="AG8" s="38">
        <v>11841.3</v>
      </c>
      <c r="AH8" s="38">
        <v>2559.36</v>
      </c>
      <c r="AI8" s="38">
        <v>5536.1</v>
      </c>
      <c r="AJ8" s="38">
        <v>1082.5</v>
      </c>
      <c r="AK8" s="38">
        <v>134.86000000000001</v>
      </c>
      <c r="AL8" s="38">
        <v>17759.75</v>
      </c>
      <c r="AM8" s="38">
        <v>21121.279999999999</v>
      </c>
      <c r="AN8" s="38">
        <v>246028.43</v>
      </c>
      <c r="AO8" s="38">
        <v>16505.03</v>
      </c>
      <c r="AP8" s="38">
        <v>4865.38</v>
      </c>
      <c r="AQ8" s="38">
        <v>9138.24</v>
      </c>
      <c r="AR8" s="38">
        <v>28014.91</v>
      </c>
      <c r="AS8" s="38">
        <v>30196.86</v>
      </c>
      <c r="AT8" s="38">
        <v>13214.04</v>
      </c>
      <c r="AU8" s="38">
        <v>3701.1</v>
      </c>
      <c r="AV8" s="38">
        <v>17171.14</v>
      </c>
      <c r="AW8" s="38">
        <v>2849.67</v>
      </c>
      <c r="AX8" s="38"/>
      <c r="AY8" s="38">
        <v>572314.23</v>
      </c>
      <c r="AZ8" s="39">
        <v>0</v>
      </c>
    </row>
    <row r="9" spans="1:52" x14ac:dyDescent="0.15">
      <c r="B9" s="54" t="s">
        <v>248</v>
      </c>
      <c r="C9" s="55" t="s">
        <v>246</v>
      </c>
      <c r="D9" s="1" t="s">
        <v>60</v>
      </c>
      <c r="E9" s="1" t="s">
        <v>61</v>
      </c>
      <c r="F9" s="1" t="s">
        <v>235</v>
      </c>
      <c r="G9" s="1" t="s">
        <v>239</v>
      </c>
      <c r="H9" s="37" t="s">
        <v>186</v>
      </c>
      <c r="I9" s="44">
        <f t="shared" si="0"/>
        <v>104758.66</v>
      </c>
      <c r="J9" s="44">
        <f t="shared" si="1"/>
        <v>18423.23</v>
      </c>
      <c r="K9" s="44">
        <f t="shared" si="2"/>
        <v>16146.68</v>
      </c>
      <c r="L9" s="44">
        <f t="shared" si="3"/>
        <v>22713.200000000001</v>
      </c>
      <c r="M9" s="44">
        <f t="shared" si="4"/>
        <v>103691.8</v>
      </c>
      <c r="N9" s="44">
        <f t="shared" si="5"/>
        <v>45624.72</v>
      </c>
      <c r="O9" s="44">
        <f t="shared" si="6"/>
        <v>21156.93</v>
      </c>
      <c r="P9" s="44">
        <f t="shared" si="7"/>
        <v>37058.089999999997</v>
      </c>
      <c r="Q9" s="44">
        <f t="shared" si="8"/>
        <v>32527.94</v>
      </c>
      <c r="R9" s="44">
        <f t="shared" si="9"/>
        <v>3123.76</v>
      </c>
      <c r="S9" s="44">
        <f t="shared" si="10"/>
        <v>78367.5</v>
      </c>
      <c r="T9" s="44">
        <f t="shared" si="11"/>
        <v>14883.05</v>
      </c>
      <c r="U9" s="44">
        <f t="shared" si="12"/>
        <v>52320.76</v>
      </c>
      <c r="V9" s="44">
        <f t="shared" si="13"/>
        <v>0</v>
      </c>
      <c r="W9" s="52">
        <f t="shared" si="14"/>
        <v>550796.32000000007</v>
      </c>
      <c r="X9" s="44">
        <f t="shared" si="15"/>
        <v>550796.32000000007</v>
      </c>
      <c r="Y9" s="40"/>
      <c r="Z9" s="38">
        <v>98437.38</v>
      </c>
      <c r="AA9" s="38">
        <v>6321.28</v>
      </c>
      <c r="AB9" s="38">
        <v>14883.05</v>
      </c>
      <c r="AC9" s="38">
        <v>16319.68</v>
      </c>
      <c r="AD9" s="38">
        <v>2103.5500000000002</v>
      </c>
      <c r="AE9" s="38">
        <v>16146.68</v>
      </c>
      <c r="AF9" s="38">
        <v>21045.7</v>
      </c>
      <c r="AG9" s="38">
        <v>22713.200000000001</v>
      </c>
      <c r="AH9" s="38">
        <v>3123.76</v>
      </c>
      <c r="AI9" s="38">
        <v>15254.54</v>
      </c>
      <c r="AJ9" s="38">
        <v>2688.43</v>
      </c>
      <c r="AK9" s="38">
        <v>2074.42</v>
      </c>
      <c r="AL9" s="38">
        <v>32527.94</v>
      </c>
      <c r="AM9" s="38">
        <v>15680.44</v>
      </c>
      <c r="AN9" s="38">
        <v>5476.49</v>
      </c>
      <c r="AO9" s="38">
        <v>37058.089999999997</v>
      </c>
      <c r="AP9" s="38">
        <v>35815.32</v>
      </c>
      <c r="AQ9" s="38">
        <v>48281.15</v>
      </c>
      <c r="AR9" s="38">
        <v>19595.330000000002</v>
      </c>
      <c r="AS9" s="38">
        <v>33936.949999999997</v>
      </c>
      <c r="AT9" s="38">
        <v>26152.36</v>
      </c>
      <c r="AU9" s="38">
        <v>18278.189999999999</v>
      </c>
      <c r="AV9" s="38">
        <v>45624.72</v>
      </c>
      <c r="AW9" s="38">
        <v>11257.67</v>
      </c>
      <c r="AX9" s="38"/>
      <c r="AY9" s="38">
        <v>550796.31999999995</v>
      </c>
      <c r="AZ9" s="39">
        <v>0</v>
      </c>
    </row>
    <row r="10" spans="1:52" x14ac:dyDescent="0.15">
      <c r="B10" s="54" t="s">
        <v>249</v>
      </c>
      <c r="C10" s="55" t="s">
        <v>246</v>
      </c>
      <c r="D10" s="1" t="s">
        <v>62</v>
      </c>
      <c r="E10" s="1" t="s">
        <v>63</v>
      </c>
      <c r="F10" s="1" t="s">
        <v>235</v>
      </c>
      <c r="G10" s="1" t="s">
        <v>239</v>
      </c>
      <c r="H10" s="37" t="s">
        <v>187</v>
      </c>
      <c r="I10" s="44">
        <f t="shared" si="0"/>
        <v>191191.88</v>
      </c>
      <c r="J10" s="44">
        <f t="shared" si="1"/>
        <v>19845.169999999998</v>
      </c>
      <c r="K10" s="44">
        <f t="shared" si="2"/>
        <v>54164.75</v>
      </c>
      <c r="L10" s="44">
        <f t="shared" si="3"/>
        <v>60949.55</v>
      </c>
      <c r="M10" s="44">
        <f t="shared" si="4"/>
        <v>81731.37</v>
      </c>
      <c r="N10" s="44">
        <f t="shared" si="5"/>
        <v>52084.62</v>
      </c>
      <c r="O10" s="44">
        <f t="shared" si="6"/>
        <v>23926.15</v>
      </c>
      <c r="P10" s="44">
        <f t="shared" si="7"/>
        <v>52914.59</v>
      </c>
      <c r="Q10" s="44">
        <f t="shared" si="8"/>
        <v>40630.160000000003</v>
      </c>
      <c r="R10" s="44">
        <f t="shared" si="9"/>
        <v>32799.19</v>
      </c>
      <c r="S10" s="44">
        <f t="shared" si="10"/>
        <v>202583.6</v>
      </c>
      <c r="T10" s="44">
        <f t="shared" si="11"/>
        <v>11463.45</v>
      </c>
      <c r="U10" s="44">
        <f t="shared" si="12"/>
        <v>103710.15999999999</v>
      </c>
      <c r="V10" s="44">
        <f t="shared" si="13"/>
        <v>0</v>
      </c>
      <c r="W10" s="52">
        <f t="shared" si="14"/>
        <v>927994.6399999999</v>
      </c>
      <c r="X10" s="44">
        <f t="shared" si="15"/>
        <v>927994.6399999999</v>
      </c>
      <c r="Y10" s="40"/>
      <c r="Z10" s="38">
        <v>160733.14000000001</v>
      </c>
      <c r="AA10" s="38">
        <v>30458.74</v>
      </c>
      <c r="AB10" s="38">
        <v>11463.45</v>
      </c>
      <c r="AC10" s="38">
        <v>16351.24</v>
      </c>
      <c r="AD10" s="38">
        <v>3493.93</v>
      </c>
      <c r="AE10" s="38">
        <v>54164.75</v>
      </c>
      <c r="AF10" s="38">
        <v>44028.59</v>
      </c>
      <c r="AG10" s="38">
        <v>60949.55</v>
      </c>
      <c r="AH10" s="38">
        <v>32799.19</v>
      </c>
      <c r="AI10" s="38">
        <v>25424.41</v>
      </c>
      <c r="AJ10" s="38">
        <v>20096.87</v>
      </c>
      <c r="AK10" s="38">
        <v>866.37</v>
      </c>
      <c r="AL10" s="38">
        <v>40630.160000000003</v>
      </c>
      <c r="AM10" s="38">
        <v>10402.57</v>
      </c>
      <c r="AN10" s="38">
        <v>13523.58</v>
      </c>
      <c r="AO10" s="38">
        <v>52914.59</v>
      </c>
      <c r="AP10" s="38">
        <v>9891.39</v>
      </c>
      <c r="AQ10" s="38">
        <v>46515.34</v>
      </c>
      <c r="AR10" s="38">
        <v>25324.639999999999</v>
      </c>
      <c r="AS10" s="38">
        <v>112215.2</v>
      </c>
      <c r="AT10" s="38">
        <v>48890.61</v>
      </c>
      <c r="AU10" s="38">
        <v>41477.79</v>
      </c>
      <c r="AV10" s="38">
        <v>52084.62</v>
      </c>
      <c r="AW10" s="38">
        <v>13293.92</v>
      </c>
      <c r="AX10" s="38"/>
      <c r="AY10" s="38">
        <v>927994.64</v>
      </c>
      <c r="AZ10" s="39">
        <v>0</v>
      </c>
    </row>
    <row r="11" spans="1:52" x14ac:dyDescent="0.15">
      <c r="B11" s="54" t="s">
        <v>250</v>
      </c>
      <c r="C11" s="55" t="s">
        <v>246</v>
      </c>
      <c r="D11" s="1" t="s">
        <v>64</v>
      </c>
      <c r="E11" s="1" t="s">
        <v>65</v>
      </c>
      <c r="F11" s="1" t="s">
        <v>235</v>
      </c>
      <c r="G11" s="1" t="s">
        <v>239</v>
      </c>
      <c r="H11" s="37" t="s">
        <v>188</v>
      </c>
      <c r="I11" s="44">
        <f t="shared" si="0"/>
        <v>43670.340000000004</v>
      </c>
      <c r="J11" s="44">
        <f t="shared" si="1"/>
        <v>28023.94</v>
      </c>
      <c r="K11" s="44">
        <f t="shared" si="2"/>
        <v>9061.26</v>
      </c>
      <c r="L11" s="44">
        <f t="shared" si="3"/>
        <v>45181.85</v>
      </c>
      <c r="M11" s="44">
        <f t="shared" si="4"/>
        <v>61843.42</v>
      </c>
      <c r="N11" s="44">
        <f t="shared" si="5"/>
        <v>15976.14</v>
      </c>
      <c r="O11" s="44">
        <f t="shared" si="6"/>
        <v>26734.799999999999</v>
      </c>
      <c r="P11" s="44">
        <f t="shared" si="7"/>
        <v>22373.56</v>
      </c>
      <c r="Q11" s="44">
        <f t="shared" si="8"/>
        <v>18001.18</v>
      </c>
      <c r="R11" s="44">
        <f t="shared" si="9"/>
        <v>1602.97</v>
      </c>
      <c r="S11" s="44">
        <f t="shared" si="10"/>
        <v>123158.33</v>
      </c>
      <c r="T11" s="44">
        <f t="shared" si="11"/>
        <v>21822.03</v>
      </c>
      <c r="U11" s="44">
        <f t="shared" si="12"/>
        <v>26039.87</v>
      </c>
      <c r="V11" s="44">
        <f t="shared" si="13"/>
        <v>0</v>
      </c>
      <c r="W11" s="52">
        <f t="shared" si="14"/>
        <v>443489.68999999994</v>
      </c>
      <c r="X11" s="44">
        <f t="shared" si="15"/>
        <v>443489.68999999994</v>
      </c>
      <c r="Y11" s="40"/>
      <c r="Z11" s="38">
        <v>33894.620000000003</v>
      </c>
      <c r="AA11" s="38">
        <v>9775.7199999999993</v>
      </c>
      <c r="AB11" s="38">
        <v>21822.03</v>
      </c>
      <c r="AC11" s="38">
        <v>24310.82</v>
      </c>
      <c r="AD11" s="38">
        <v>3713.12</v>
      </c>
      <c r="AE11" s="38">
        <v>9061.26</v>
      </c>
      <c r="AF11" s="38">
        <v>6030.64</v>
      </c>
      <c r="AG11" s="38">
        <v>45181.85</v>
      </c>
      <c r="AH11" s="38">
        <v>1602.97</v>
      </c>
      <c r="AI11" s="38">
        <v>9943.52</v>
      </c>
      <c r="AJ11" s="38">
        <v>2765.46</v>
      </c>
      <c r="AK11" s="38">
        <v>2101.71</v>
      </c>
      <c r="AL11" s="38">
        <v>18001.18</v>
      </c>
      <c r="AM11" s="38">
        <v>10357.81</v>
      </c>
      <c r="AN11" s="38">
        <v>16376.99</v>
      </c>
      <c r="AO11" s="38">
        <v>22373.56</v>
      </c>
      <c r="AP11" s="38">
        <v>2557.29</v>
      </c>
      <c r="AQ11" s="38">
        <v>26330.12</v>
      </c>
      <c r="AR11" s="38">
        <v>32956.01</v>
      </c>
      <c r="AS11" s="38">
        <v>105441.24</v>
      </c>
      <c r="AT11" s="38">
        <v>8955.1200000000008</v>
      </c>
      <c r="AU11" s="38">
        <v>8761.9699999999993</v>
      </c>
      <c r="AV11" s="38">
        <v>15976.14</v>
      </c>
      <c r="AW11" s="38">
        <v>5198.54</v>
      </c>
      <c r="AX11" s="38"/>
      <c r="AY11" s="38">
        <v>443489.69</v>
      </c>
      <c r="AZ11" s="39">
        <v>0</v>
      </c>
    </row>
    <row r="12" spans="1:52" x14ac:dyDescent="0.15">
      <c r="B12" s="54" t="s">
        <v>251</v>
      </c>
      <c r="C12" s="55" t="s">
        <v>246</v>
      </c>
      <c r="D12" s="1" t="s">
        <v>66</v>
      </c>
      <c r="E12" s="1" t="s">
        <v>67</v>
      </c>
      <c r="F12" s="1" t="s">
        <v>235</v>
      </c>
      <c r="G12" s="1" t="s">
        <v>239</v>
      </c>
      <c r="H12" s="37" t="s">
        <v>189</v>
      </c>
      <c r="I12" s="44">
        <f t="shared" si="0"/>
        <v>106195.54</v>
      </c>
      <c r="J12" s="44">
        <f t="shared" si="1"/>
        <v>17372.96</v>
      </c>
      <c r="K12" s="44">
        <f t="shared" si="2"/>
        <v>6534.19</v>
      </c>
      <c r="L12" s="44">
        <f t="shared" si="3"/>
        <v>53843.91</v>
      </c>
      <c r="M12" s="44">
        <f t="shared" si="4"/>
        <v>119980.42</v>
      </c>
      <c r="N12" s="44">
        <f t="shared" si="5"/>
        <v>46138.14</v>
      </c>
      <c r="O12" s="44">
        <f t="shared" si="6"/>
        <v>25037.11</v>
      </c>
      <c r="P12" s="44">
        <f t="shared" si="7"/>
        <v>34663.279999999999</v>
      </c>
      <c r="Q12" s="44">
        <f t="shared" si="8"/>
        <v>34888.89</v>
      </c>
      <c r="R12" s="44">
        <f t="shared" si="9"/>
        <v>1793.69</v>
      </c>
      <c r="S12" s="44">
        <f t="shared" si="10"/>
        <v>228322.30000000002</v>
      </c>
      <c r="T12" s="44">
        <f t="shared" si="11"/>
        <v>24304.71</v>
      </c>
      <c r="U12" s="44">
        <f t="shared" si="12"/>
        <v>68850.45</v>
      </c>
      <c r="V12" s="44">
        <f t="shared" si="13"/>
        <v>0</v>
      </c>
      <c r="W12" s="52">
        <f t="shared" si="14"/>
        <v>767925.59</v>
      </c>
      <c r="X12" s="44">
        <f t="shared" si="15"/>
        <v>767925.59</v>
      </c>
      <c r="Y12" s="40"/>
      <c r="Z12" s="38">
        <v>92013.62</v>
      </c>
      <c r="AA12" s="38">
        <v>14181.92</v>
      </c>
      <c r="AB12" s="38">
        <v>24304.71</v>
      </c>
      <c r="AC12" s="38">
        <v>7382.4</v>
      </c>
      <c r="AD12" s="38">
        <v>9990.56</v>
      </c>
      <c r="AE12" s="38">
        <v>6534.19</v>
      </c>
      <c r="AF12" s="38">
        <v>13064.42</v>
      </c>
      <c r="AG12" s="38">
        <v>53843.91</v>
      </c>
      <c r="AH12" s="38">
        <v>1793.69</v>
      </c>
      <c r="AI12" s="38">
        <v>22341.360000000001</v>
      </c>
      <c r="AJ12" s="38">
        <v>1142.1300000000001</v>
      </c>
      <c r="AK12" s="38">
        <v>6484.13</v>
      </c>
      <c r="AL12" s="38">
        <v>34888.89</v>
      </c>
      <c r="AM12" s="38">
        <v>9238.43</v>
      </c>
      <c r="AN12" s="38">
        <v>15798.68</v>
      </c>
      <c r="AO12" s="38">
        <v>34663.279999999999</v>
      </c>
      <c r="AP12" s="38">
        <v>20156.580000000002</v>
      </c>
      <c r="AQ12" s="38">
        <v>79643.37</v>
      </c>
      <c r="AR12" s="38">
        <v>20180.47</v>
      </c>
      <c r="AS12" s="38">
        <v>129180.96</v>
      </c>
      <c r="AT12" s="38">
        <v>47054.559999999998</v>
      </c>
      <c r="AU12" s="38">
        <v>52086.78</v>
      </c>
      <c r="AV12" s="38">
        <v>46138.14</v>
      </c>
      <c r="AW12" s="38">
        <v>25818.41</v>
      </c>
      <c r="AX12" s="38"/>
      <c r="AY12" s="38">
        <v>767925.59</v>
      </c>
      <c r="AZ12" s="39">
        <v>0</v>
      </c>
    </row>
    <row r="13" spans="1:52" x14ac:dyDescent="0.15">
      <c r="B13" s="54" t="s">
        <v>252</v>
      </c>
      <c r="C13" s="55" t="s">
        <v>246</v>
      </c>
      <c r="D13" s="1" t="s">
        <v>68</v>
      </c>
      <c r="E13" s="1" t="s">
        <v>69</v>
      </c>
      <c r="F13" s="1" t="s">
        <v>235</v>
      </c>
      <c r="G13" s="1" t="s">
        <v>239</v>
      </c>
      <c r="H13" s="37" t="s">
        <v>190</v>
      </c>
      <c r="I13" s="44">
        <f t="shared" si="0"/>
        <v>167821.02000000002</v>
      </c>
      <c r="J13" s="44">
        <f t="shared" si="1"/>
        <v>28152.95</v>
      </c>
      <c r="K13" s="44">
        <f t="shared" si="2"/>
        <v>40163.97</v>
      </c>
      <c r="L13" s="44">
        <f t="shared" si="3"/>
        <v>155903.91</v>
      </c>
      <c r="M13" s="44">
        <f t="shared" si="4"/>
        <v>216027.2</v>
      </c>
      <c r="N13" s="44">
        <f t="shared" si="5"/>
        <v>106403.05</v>
      </c>
      <c r="O13" s="44">
        <f t="shared" si="6"/>
        <v>67636.02</v>
      </c>
      <c r="P13" s="44">
        <f t="shared" si="7"/>
        <v>81514.740000000005</v>
      </c>
      <c r="Q13" s="44">
        <f t="shared" si="8"/>
        <v>94627.03</v>
      </c>
      <c r="R13" s="44">
        <f t="shared" si="9"/>
        <v>5923.07</v>
      </c>
      <c r="S13" s="44">
        <f t="shared" si="10"/>
        <v>292663.16000000003</v>
      </c>
      <c r="T13" s="44">
        <f t="shared" si="11"/>
        <v>22483.89</v>
      </c>
      <c r="U13" s="44">
        <f t="shared" si="12"/>
        <v>165377.80000000002</v>
      </c>
      <c r="V13" s="44">
        <f t="shared" si="13"/>
        <v>0</v>
      </c>
      <c r="W13" s="52">
        <f t="shared" si="14"/>
        <v>1444697.81</v>
      </c>
      <c r="X13" s="44">
        <f t="shared" si="15"/>
        <v>1444697.81</v>
      </c>
      <c r="Y13" s="40"/>
      <c r="Z13" s="38">
        <v>84180.11</v>
      </c>
      <c r="AA13" s="38">
        <v>83640.91</v>
      </c>
      <c r="AB13" s="38">
        <v>22483.89</v>
      </c>
      <c r="AC13" s="38">
        <v>15396</v>
      </c>
      <c r="AD13" s="38">
        <v>12756.95</v>
      </c>
      <c r="AE13" s="38">
        <v>40163.97</v>
      </c>
      <c r="AF13" s="38">
        <v>19625.830000000002</v>
      </c>
      <c r="AG13" s="38">
        <v>155903.91</v>
      </c>
      <c r="AH13" s="38">
        <v>5923.07</v>
      </c>
      <c r="AI13" s="38">
        <v>59738.879999999997</v>
      </c>
      <c r="AJ13" s="38">
        <v>66941.919999999998</v>
      </c>
      <c r="AK13" s="38">
        <v>3271.69</v>
      </c>
      <c r="AL13" s="38">
        <v>94627.03</v>
      </c>
      <c r="AM13" s="38">
        <v>30952.47</v>
      </c>
      <c r="AN13" s="38">
        <v>36683.550000000003</v>
      </c>
      <c r="AO13" s="38">
        <v>81514.740000000005</v>
      </c>
      <c r="AP13" s="38">
        <v>58806.58</v>
      </c>
      <c r="AQ13" s="38">
        <v>61265.05</v>
      </c>
      <c r="AR13" s="38">
        <v>95955.57</v>
      </c>
      <c r="AS13" s="38">
        <v>103017.96</v>
      </c>
      <c r="AT13" s="38">
        <v>48942.19</v>
      </c>
      <c r="AU13" s="38">
        <v>140703.01</v>
      </c>
      <c r="AV13" s="38">
        <v>106403.05</v>
      </c>
      <c r="AW13" s="38">
        <v>15799.48</v>
      </c>
      <c r="AX13" s="38"/>
      <c r="AY13" s="38">
        <v>1444697.81</v>
      </c>
      <c r="AZ13" s="39">
        <v>0</v>
      </c>
    </row>
    <row r="14" spans="1:52" x14ac:dyDescent="0.15">
      <c r="B14" s="54" t="s">
        <v>253</v>
      </c>
      <c r="C14" s="55" t="s">
        <v>246</v>
      </c>
      <c r="D14" s="1" t="s">
        <v>70</v>
      </c>
      <c r="E14" s="1" t="s">
        <v>71</v>
      </c>
      <c r="F14" s="1" t="s">
        <v>235</v>
      </c>
      <c r="G14" s="1" t="s">
        <v>239</v>
      </c>
      <c r="H14" s="37" t="s">
        <v>191</v>
      </c>
      <c r="I14" s="44">
        <f t="shared" si="0"/>
        <v>491724.81</v>
      </c>
      <c r="J14" s="44">
        <f t="shared" si="1"/>
        <v>37831.369999999995</v>
      </c>
      <c r="K14" s="44">
        <f t="shared" si="2"/>
        <v>64466.84</v>
      </c>
      <c r="L14" s="44">
        <f t="shared" si="3"/>
        <v>421602.72</v>
      </c>
      <c r="M14" s="44">
        <f t="shared" si="4"/>
        <v>943566.3</v>
      </c>
      <c r="N14" s="44">
        <f t="shared" si="5"/>
        <v>94638.56</v>
      </c>
      <c r="O14" s="44">
        <f t="shared" si="6"/>
        <v>210072.66000000003</v>
      </c>
      <c r="P14" s="44">
        <f t="shared" si="7"/>
        <v>266357.87</v>
      </c>
      <c r="Q14" s="44">
        <f t="shared" si="8"/>
        <v>132935.91</v>
      </c>
      <c r="R14" s="44">
        <f t="shared" si="9"/>
        <v>31580.86</v>
      </c>
      <c r="S14" s="44">
        <f t="shared" si="10"/>
        <v>342089.81</v>
      </c>
      <c r="T14" s="44">
        <f t="shared" si="11"/>
        <v>21614.49</v>
      </c>
      <c r="U14" s="44">
        <f t="shared" si="12"/>
        <v>425228.77</v>
      </c>
      <c r="V14" s="44">
        <f t="shared" si="13"/>
        <v>0</v>
      </c>
      <c r="W14" s="52">
        <f t="shared" si="14"/>
        <v>3483710.9700000007</v>
      </c>
      <c r="X14" s="44">
        <f t="shared" si="15"/>
        <v>3483710.9700000007</v>
      </c>
      <c r="Y14" s="40"/>
      <c r="Z14" s="38">
        <v>349350.56</v>
      </c>
      <c r="AA14" s="38">
        <v>142374.25</v>
      </c>
      <c r="AB14" s="38">
        <v>21614.49</v>
      </c>
      <c r="AC14" s="38">
        <v>20753.21</v>
      </c>
      <c r="AD14" s="38">
        <v>17078.16</v>
      </c>
      <c r="AE14" s="38">
        <v>64466.84</v>
      </c>
      <c r="AF14" s="38">
        <v>44838.98</v>
      </c>
      <c r="AG14" s="38">
        <v>421602.72</v>
      </c>
      <c r="AH14" s="38">
        <v>31580.86</v>
      </c>
      <c r="AI14" s="38">
        <v>271263.08</v>
      </c>
      <c r="AJ14" s="38">
        <v>32628.400000000001</v>
      </c>
      <c r="AK14" s="38">
        <v>1097.24</v>
      </c>
      <c r="AL14" s="38">
        <v>132935.91</v>
      </c>
      <c r="AM14" s="38">
        <v>72136.740000000005</v>
      </c>
      <c r="AN14" s="38">
        <v>137935.92000000001</v>
      </c>
      <c r="AO14" s="38">
        <v>266357.87</v>
      </c>
      <c r="AP14" s="38">
        <v>397144.03</v>
      </c>
      <c r="AQ14" s="38">
        <v>461522.15</v>
      </c>
      <c r="AR14" s="38">
        <v>84900.12</v>
      </c>
      <c r="AS14" s="38">
        <v>65121.25</v>
      </c>
      <c r="AT14" s="38">
        <v>257735.35</v>
      </c>
      <c r="AU14" s="38">
        <v>19233.21</v>
      </c>
      <c r="AV14" s="38">
        <v>94638.56</v>
      </c>
      <c r="AW14" s="38">
        <v>75401.070000000007</v>
      </c>
      <c r="AX14" s="38"/>
      <c r="AY14" s="38">
        <v>3483710.97</v>
      </c>
      <c r="AZ14" s="39">
        <v>0</v>
      </c>
    </row>
    <row r="15" spans="1:52" x14ac:dyDescent="0.15">
      <c r="B15" s="54" t="s">
        <v>254</v>
      </c>
      <c r="C15" s="55" t="s">
        <v>246</v>
      </c>
      <c r="D15" s="1" t="s">
        <v>4</v>
      </c>
      <c r="E15" s="1" t="s">
        <v>72</v>
      </c>
      <c r="F15" s="1" t="s">
        <v>235</v>
      </c>
      <c r="G15" s="1" t="s">
        <v>239</v>
      </c>
      <c r="H15" s="37" t="s">
        <v>192</v>
      </c>
      <c r="I15" s="44">
        <f t="shared" si="0"/>
        <v>344762.68</v>
      </c>
      <c r="J15" s="44">
        <f t="shared" si="1"/>
        <v>30407.360000000001</v>
      </c>
      <c r="K15" s="44">
        <f t="shared" si="2"/>
        <v>72636.960000000006</v>
      </c>
      <c r="L15" s="44">
        <f t="shared" si="3"/>
        <v>223336.68</v>
      </c>
      <c r="M15" s="44">
        <f t="shared" si="4"/>
        <v>288697.26</v>
      </c>
      <c r="N15" s="44">
        <f t="shared" si="5"/>
        <v>296994.68</v>
      </c>
      <c r="O15" s="44">
        <f t="shared" si="6"/>
        <v>122909.03</v>
      </c>
      <c r="P15" s="44">
        <f t="shared" si="7"/>
        <v>134802.28</v>
      </c>
      <c r="Q15" s="44">
        <f t="shared" si="8"/>
        <v>53584.6</v>
      </c>
      <c r="R15" s="44">
        <f t="shared" si="9"/>
        <v>5035.13</v>
      </c>
      <c r="S15" s="44">
        <f t="shared" si="10"/>
        <v>430245.29000000004</v>
      </c>
      <c r="T15" s="44">
        <f t="shared" si="11"/>
        <v>21257.96</v>
      </c>
      <c r="U15" s="44">
        <f t="shared" si="12"/>
        <v>294437.91000000003</v>
      </c>
      <c r="V15" s="44">
        <f t="shared" si="13"/>
        <v>0</v>
      </c>
      <c r="W15" s="52">
        <f t="shared" si="14"/>
        <v>2319107.8199999998</v>
      </c>
      <c r="X15" s="44">
        <f t="shared" si="15"/>
        <v>2319107.8199999998</v>
      </c>
      <c r="Y15" s="40"/>
      <c r="Z15" s="38">
        <v>193042.47</v>
      </c>
      <c r="AA15" s="38">
        <v>151720.21</v>
      </c>
      <c r="AB15" s="38">
        <v>21257.96</v>
      </c>
      <c r="AC15" s="38">
        <v>21542.66</v>
      </c>
      <c r="AD15" s="38">
        <v>8864.7000000000007</v>
      </c>
      <c r="AE15" s="38">
        <v>72636.960000000006</v>
      </c>
      <c r="AF15" s="38">
        <v>20185.11</v>
      </c>
      <c r="AG15" s="38">
        <v>223336.68</v>
      </c>
      <c r="AH15" s="38">
        <v>5035.13</v>
      </c>
      <c r="AI15" s="38">
        <v>156898.82</v>
      </c>
      <c r="AJ15" s="38">
        <v>83250.47</v>
      </c>
      <c r="AK15" s="38">
        <v>1330.92</v>
      </c>
      <c r="AL15" s="38">
        <v>53584.6</v>
      </c>
      <c r="AM15" s="38">
        <v>63849.42</v>
      </c>
      <c r="AN15" s="38">
        <v>59059.61</v>
      </c>
      <c r="AO15" s="38">
        <v>134802.28</v>
      </c>
      <c r="AP15" s="38">
        <v>33564.31</v>
      </c>
      <c r="AQ15" s="38">
        <v>153497.01</v>
      </c>
      <c r="AR15" s="38">
        <v>101635.94</v>
      </c>
      <c r="AS15" s="38">
        <v>56056.58</v>
      </c>
      <c r="AT15" s="38">
        <v>301094.45</v>
      </c>
      <c r="AU15" s="38">
        <v>73094.259999999995</v>
      </c>
      <c r="AV15" s="38">
        <v>296994.68</v>
      </c>
      <c r="AW15" s="38">
        <v>32772.589999999997</v>
      </c>
      <c r="AX15" s="38"/>
      <c r="AY15" s="38">
        <v>2319107.8199999998</v>
      </c>
      <c r="AZ15" s="39">
        <v>0</v>
      </c>
    </row>
    <row r="16" spans="1:52" x14ac:dyDescent="0.15">
      <c r="B16" s="54" t="s">
        <v>255</v>
      </c>
      <c r="C16" s="55" t="s">
        <v>246</v>
      </c>
      <c r="D16" s="1" t="s">
        <v>5</v>
      </c>
      <c r="E16" s="1" t="s">
        <v>73</v>
      </c>
      <c r="F16" s="1" t="s">
        <v>235</v>
      </c>
      <c r="G16" s="1" t="s">
        <v>239</v>
      </c>
      <c r="H16" s="37" t="s">
        <v>193</v>
      </c>
      <c r="I16" s="44">
        <f t="shared" si="0"/>
        <v>346750.64</v>
      </c>
      <c r="J16" s="44">
        <f t="shared" si="1"/>
        <v>34014.160000000003</v>
      </c>
      <c r="K16" s="44">
        <f t="shared" si="2"/>
        <v>26332.18</v>
      </c>
      <c r="L16" s="44">
        <f t="shared" si="3"/>
        <v>182810.6</v>
      </c>
      <c r="M16" s="44">
        <f t="shared" si="4"/>
        <v>374148.57999999996</v>
      </c>
      <c r="N16" s="44">
        <f t="shared" si="5"/>
        <v>690684.15</v>
      </c>
      <c r="O16" s="44">
        <f t="shared" si="6"/>
        <v>67839.94</v>
      </c>
      <c r="P16" s="44">
        <f t="shared" si="7"/>
        <v>137147.45000000001</v>
      </c>
      <c r="Q16" s="44">
        <f t="shared" si="8"/>
        <v>34880.19</v>
      </c>
      <c r="R16" s="44">
        <f t="shared" si="9"/>
        <v>2553.41</v>
      </c>
      <c r="S16" s="44">
        <f t="shared" si="10"/>
        <v>270599.52</v>
      </c>
      <c r="T16" s="44">
        <f t="shared" si="11"/>
        <v>33302.050000000003</v>
      </c>
      <c r="U16" s="44">
        <f t="shared" si="12"/>
        <v>263402.57</v>
      </c>
      <c r="V16" s="44">
        <f t="shared" si="13"/>
        <v>0</v>
      </c>
      <c r="W16" s="52">
        <f t="shared" si="14"/>
        <v>2464465.4399999995</v>
      </c>
      <c r="X16" s="44">
        <f t="shared" si="15"/>
        <v>2464465.4399999995</v>
      </c>
      <c r="Y16" s="40"/>
      <c r="Z16" s="38">
        <v>232890.8</v>
      </c>
      <c r="AA16" s="38">
        <v>113859.84</v>
      </c>
      <c r="AB16" s="38">
        <v>33302.050000000003</v>
      </c>
      <c r="AC16" s="38">
        <v>20495.23</v>
      </c>
      <c r="AD16" s="38">
        <v>13518.93</v>
      </c>
      <c r="AE16" s="38">
        <v>26332.18</v>
      </c>
      <c r="AF16" s="38">
        <v>40548.379999999997</v>
      </c>
      <c r="AG16" s="38">
        <v>182810.6</v>
      </c>
      <c r="AH16" s="38">
        <v>2553.41</v>
      </c>
      <c r="AI16" s="38">
        <v>157609.01999999999</v>
      </c>
      <c r="AJ16" s="38">
        <v>20923.88</v>
      </c>
      <c r="AK16" s="38">
        <v>765.98</v>
      </c>
      <c r="AL16" s="38">
        <v>34880.19</v>
      </c>
      <c r="AM16" s="38">
        <v>44670.32</v>
      </c>
      <c r="AN16" s="38">
        <v>23169.62</v>
      </c>
      <c r="AO16" s="38">
        <v>137147.45000000001</v>
      </c>
      <c r="AP16" s="38">
        <v>63134.53</v>
      </c>
      <c r="AQ16" s="38">
        <v>85483.25</v>
      </c>
      <c r="AR16" s="38">
        <v>225530.8</v>
      </c>
      <c r="AS16" s="38">
        <v>81083.149999999994</v>
      </c>
      <c r="AT16" s="38">
        <v>143202.09</v>
      </c>
      <c r="AU16" s="38">
        <v>46314.28</v>
      </c>
      <c r="AV16" s="38">
        <v>690684.15</v>
      </c>
      <c r="AW16" s="38">
        <v>43555.31</v>
      </c>
      <c r="AX16" s="38"/>
      <c r="AY16" s="38">
        <v>2464465.44</v>
      </c>
      <c r="AZ16" s="39">
        <v>0</v>
      </c>
    </row>
    <row r="17" spans="2:52" x14ac:dyDescent="0.15">
      <c r="B17" s="54" t="s">
        <v>256</v>
      </c>
      <c r="C17" s="55" t="s">
        <v>257</v>
      </c>
      <c r="D17" s="1" t="s">
        <v>6</v>
      </c>
      <c r="E17" s="1" t="s">
        <v>74</v>
      </c>
      <c r="F17" s="1" t="s">
        <v>235</v>
      </c>
      <c r="G17" s="1" t="s">
        <v>239</v>
      </c>
      <c r="H17" s="37" t="s">
        <v>194</v>
      </c>
      <c r="I17" s="44">
        <f t="shared" si="0"/>
        <v>575995.69999999995</v>
      </c>
      <c r="J17" s="44">
        <f t="shared" si="1"/>
        <v>49124.490000000005</v>
      </c>
      <c r="K17" s="44">
        <f t="shared" si="2"/>
        <v>159072.69</v>
      </c>
      <c r="L17" s="44">
        <f t="shared" si="3"/>
        <v>774234.87</v>
      </c>
      <c r="M17" s="44">
        <f t="shared" si="4"/>
        <v>482104.58999999997</v>
      </c>
      <c r="N17" s="44">
        <f t="shared" si="5"/>
        <v>442483.64</v>
      </c>
      <c r="O17" s="44">
        <f t="shared" si="6"/>
        <v>187199.28</v>
      </c>
      <c r="P17" s="44">
        <f t="shared" si="7"/>
        <v>267398.32</v>
      </c>
      <c r="Q17" s="44">
        <f t="shared" si="8"/>
        <v>96004.78</v>
      </c>
      <c r="R17" s="44">
        <f t="shared" si="9"/>
        <v>13226.29</v>
      </c>
      <c r="S17" s="44">
        <f t="shared" si="10"/>
        <v>365326.48</v>
      </c>
      <c r="T17" s="44">
        <f t="shared" si="11"/>
        <v>41500.25</v>
      </c>
      <c r="U17" s="44">
        <f t="shared" si="12"/>
        <v>669601.56999999983</v>
      </c>
      <c r="V17" s="44">
        <f t="shared" si="13"/>
        <v>0</v>
      </c>
      <c r="W17" s="52">
        <f t="shared" si="14"/>
        <v>4123272.9499999993</v>
      </c>
      <c r="X17" s="44">
        <f t="shared" si="15"/>
        <v>4123272.9499999993</v>
      </c>
      <c r="Y17" s="40"/>
      <c r="Z17" s="38">
        <v>492872.91</v>
      </c>
      <c r="AA17" s="38">
        <v>83122.789999999994</v>
      </c>
      <c r="AB17" s="38">
        <v>41500.25</v>
      </c>
      <c r="AC17" s="38">
        <v>17870.66</v>
      </c>
      <c r="AD17" s="38">
        <v>31253.83</v>
      </c>
      <c r="AE17" s="38">
        <v>159072.69</v>
      </c>
      <c r="AF17" s="38">
        <v>295646.84999999998</v>
      </c>
      <c r="AG17" s="38">
        <v>774234.87</v>
      </c>
      <c r="AH17" s="38">
        <v>13226.29</v>
      </c>
      <c r="AI17" s="38">
        <v>240087.83</v>
      </c>
      <c r="AJ17" s="38">
        <v>44755.94</v>
      </c>
      <c r="AK17" s="38">
        <v>7983.22</v>
      </c>
      <c r="AL17" s="38">
        <v>96004.78</v>
      </c>
      <c r="AM17" s="38">
        <v>82851.8</v>
      </c>
      <c r="AN17" s="38">
        <v>104347.48</v>
      </c>
      <c r="AO17" s="38">
        <v>267398.32</v>
      </c>
      <c r="AP17" s="38">
        <v>157000.34</v>
      </c>
      <c r="AQ17" s="38">
        <v>171685.64</v>
      </c>
      <c r="AR17" s="38">
        <v>153418.60999999999</v>
      </c>
      <c r="AS17" s="38">
        <v>136647.15</v>
      </c>
      <c r="AT17" s="38">
        <v>164159.6</v>
      </c>
      <c r="AU17" s="38">
        <v>64519.73</v>
      </c>
      <c r="AV17" s="38">
        <v>442483.64</v>
      </c>
      <c r="AW17" s="38">
        <v>81127.73</v>
      </c>
      <c r="AX17" s="38"/>
      <c r="AY17" s="38">
        <v>4123272.95</v>
      </c>
      <c r="AZ17" s="39">
        <v>0</v>
      </c>
    </row>
    <row r="18" spans="2:52" x14ac:dyDescent="0.15">
      <c r="B18" s="54" t="s">
        <v>258</v>
      </c>
      <c r="C18" s="55" t="s">
        <v>257</v>
      </c>
      <c r="D18" s="1" t="s">
        <v>7</v>
      </c>
      <c r="E18" s="1" t="s">
        <v>75</v>
      </c>
      <c r="F18" s="1" t="s">
        <v>235</v>
      </c>
      <c r="G18" s="1" t="s">
        <v>239</v>
      </c>
      <c r="H18" s="37" t="s">
        <v>195</v>
      </c>
      <c r="I18" s="44">
        <f t="shared" si="0"/>
        <v>526600.03</v>
      </c>
      <c r="J18" s="44">
        <f t="shared" si="1"/>
        <v>42104.729999999996</v>
      </c>
      <c r="K18" s="44">
        <f t="shared" si="2"/>
        <v>35365.269999999997</v>
      </c>
      <c r="L18" s="44">
        <f t="shared" si="3"/>
        <v>613668.04</v>
      </c>
      <c r="M18" s="44">
        <f t="shared" si="4"/>
        <v>246608.16</v>
      </c>
      <c r="N18" s="44">
        <f t="shared" si="5"/>
        <v>62740.22</v>
      </c>
      <c r="O18" s="44">
        <f t="shared" si="6"/>
        <v>257439.76</v>
      </c>
      <c r="P18" s="44">
        <f t="shared" si="7"/>
        <v>187599.08</v>
      </c>
      <c r="Q18" s="44">
        <f t="shared" si="8"/>
        <v>101477.07</v>
      </c>
      <c r="R18" s="44">
        <f t="shared" si="9"/>
        <v>52526.36</v>
      </c>
      <c r="S18" s="44">
        <f t="shared" si="10"/>
        <v>211632.6</v>
      </c>
      <c r="T18" s="44">
        <f t="shared" si="11"/>
        <v>12818.33</v>
      </c>
      <c r="U18" s="44">
        <f t="shared" si="12"/>
        <v>183461.15000000002</v>
      </c>
      <c r="V18" s="44">
        <f t="shared" si="13"/>
        <v>0</v>
      </c>
      <c r="W18" s="52">
        <f t="shared" si="14"/>
        <v>2534040.8000000003</v>
      </c>
      <c r="X18" s="44">
        <f t="shared" si="15"/>
        <v>2534040.8000000003</v>
      </c>
      <c r="Y18" s="40"/>
      <c r="Z18" s="38">
        <v>417857.09</v>
      </c>
      <c r="AA18" s="38">
        <v>108742.94</v>
      </c>
      <c r="AB18" s="38">
        <v>12818.33</v>
      </c>
      <c r="AC18" s="38">
        <v>19156.32</v>
      </c>
      <c r="AD18" s="38">
        <v>22948.41</v>
      </c>
      <c r="AE18" s="38">
        <v>35365.269999999997</v>
      </c>
      <c r="AF18" s="38">
        <v>48728.23</v>
      </c>
      <c r="AG18" s="38">
        <v>613668.04</v>
      </c>
      <c r="AH18" s="38">
        <v>52526.36</v>
      </c>
      <c r="AI18" s="38">
        <v>82745.22</v>
      </c>
      <c r="AJ18" s="38">
        <v>15778.14</v>
      </c>
      <c r="AK18" s="38">
        <v>3324.85</v>
      </c>
      <c r="AL18" s="38">
        <v>101477.07</v>
      </c>
      <c r="AM18" s="38">
        <v>206835.22</v>
      </c>
      <c r="AN18" s="38">
        <v>50604.54</v>
      </c>
      <c r="AO18" s="38">
        <v>187599.08</v>
      </c>
      <c r="AP18" s="38">
        <v>69022.559999999998</v>
      </c>
      <c r="AQ18" s="38">
        <v>148628.87</v>
      </c>
      <c r="AR18" s="38">
        <v>28956.73</v>
      </c>
      <c r="AS18" s="38">
        <v>120137.2</v>
      </c>
      <c r="AT18" s="38">
        <v>61883.360000000001</v>
      </c>
      <c r="AU18" s="38">
        <v>29612.04</v>
      </c>
      <c r="AV18" s="38">
        <v>62740.22</v>
      </c>
      <c r="AW18" s="38">
        <v>32884.71</v>
      </c>
      <c r="AX18" s="38"/>
      <c r="AY18" s="38">
        <v>2534040.7999999998</v>
      </c>
      <c r="AZ18" s="39">
        <v>0</v>
      </c>
    </row>
    <row r="19" spans="2:52" x14ac:dyDescent="0.15">
      <c r="B19" s="54" t="s">
        <v>259</v>
      </c>
      <c r="C19" s="55" t="s">
        <v>257</v>
      </c>
      <c r="D19" s="1" t="s">
        <v>8</v>
      </c>
      <c r="E19" s="1" t="s">
        <v>76</v>
      </c>
      <c r="F19" s="1" t="s">
        <v>235</v>
      </c>
      <c r="G19" s="1" t="s">
        <v>239</v>
      </c>
      <c r="H19" s="37" t="s">
        <v>196</v>
      </c>
      <c r="I19" s="44">
        <f t="shared" si="0"/>
        <v>306112.90999999997</v>
      </c>
      <c r="J19" s="44">
        <f t="shared" si="1"/>
        <v>39865.519999999997</v>
      </c>
      <c r="K19" s="44">
        <f t="shared" si="2"/>
        <v>54499.83</v>
      </c>
      <c r="L19" s="44">
        <f t="shared" si="3"/>
        <v>190060.31</v>
      </c>
      <c r="M19" s="44">
        <f t="shared" si="4"/>
        <v>519265.35</v>
      </c>
      <c r="N19" s="44">
        <f t="shared" si="5"/>
        <v>704911.61</v>
      </c>
      <c r="O19" s="44">
        <f t="shared" si="6"/>
        <v>60846.3</v>
      </c>
      <c r="P19" s="44">
        <f t="shared" si="7"/>
        <v>144979.85</v>
      </c>
      <c r="Q19" s="44">
        <f t="shared" si="8"/>
        <v>61958.05</v>
      </c>
      <c r="R19" s="44">
        <f t="shared" si="9"/>
        <v>6383.15</v>
      </c>
      <c r="S19" s="44">
        <f t="shared" si="10"/>
        <v>403401.81</v>
      </c>
      <c r="T19" s="44">
        <f t="shared" si="11"/>
        <v>33267.19</v>
      </c>
      <c r="U19" s="44">
        <f t="shared" si="12"/>
        <v>802771.03</v>
      </c>
      <c r="V19" s="44">
        <f t="shared" si="13"/>
        <v>0</v>
      </c>
      <c r="W19" s="52">
        <f t="shared" si="14"/>
        <v>3328322.91</v>
      </c>
      <c r="X19" s="44">
        <f t="shared" si="15"/>
        <v>3328322.91</v>
      </c>
      <c r="Y19" s="40"/>
      <c r="Z19" s="38">
        <v>247028.03</v>
      </c>
      <c r="AA19" s="38">
        <v>59084.88</v>
      </c>
      <c r="AB19" s="38">
        <v>33267.19</v>
      </c>
      <c r="AC19" s="38">
        <v>6769.82</v>
      </c>
      <c r="AD19" s="38">
        <v>33095.699999999997</v>
      </c>
      <c r="AE19" s="38">
        <v>54499.83</v>
      </c>
      <c r="AF19" s="38">
        <v>528229.97</v>
      </c>
      <c r="AG19" s="38">
        <v>190060.31</v>
      </c>
      <c r="AH19" s="38">
        <v>6383.15</v>
      </c>
      <c r="AI19" s="38">
        <v>64417.58</v>
      </c>
      <c r="AJ19" s="38">
        <v>31252.63</v>
      </c>
      <c r="AK19" s="38">
        <v>31602.3</v>
      </c>
      <c r="AL19" s="38">
        <v>61958.05</v>
      </c>
      <c r="AM19" s="38">
        <v>37431.410000000003</v>
      </c>
      <c r="AN19" s="38">
        <v>23414.89</v>
      </c>
      <c r="AO19" s="38">
        <v>144979.85</v>
      </c>
      <c r="AP19" s="38">
        <v>174479.49</v>
      </c>
      <c r="AQ19" s="38">
        <v>171027.46</v>
      </c>
      <c r="AR19" s="38">
        <v>173758.4</v>
      </c>
      <c r="AS19" s="38">
        <v>112426.03</v>
      </c>
      <c r="AT19" s="38">
        <v>233545.21</v>
      </c>
      <c r="AU19" s="38">
        <v>57430.57</v>
      </c>
      <c r="AV19" s="38">
        <v>704911.61</v>
      </c>
      <c r="AW19" s="38">
        <v>147268.54999999999</v>
      </c>
      <c r="AX19" s="38"/>
      <c r="AY19" s="38">
        <v>3328322.91</v>
      </c>
      <c r="AZ19" s="39">
        <v>0</v>
      </c>
    </row>
    <row r="20" spans="2:52" x14ac:dyDescent="0.15">
      <c r="B20" s="54" t="s">
        <v>260</v>
      </c>
      <c r="C20" s="55" t="s">
        <v>257</v>
      </c>
      <c r="D20" s="1" t="s">
        <v>9</v>
      </c>
      <c r="E20" s="1" t="s">
        <v>77</v>
      </c>
      <c r="F20" s="1" t="s">
        <v>235</v>
      </c>
      <c r="G20" s="1" t="s">
        <v>239</v>
      </c>
      <c r="H20" s="37" t="s">
        <v>197</v>
      </c>
      <c r="I20" s="44">
        <f t="shared" si="0"/>
        <v>633069.42000000004</v>
      </c>
      <c r="J20" s="44">
        <f t="shared" si="1"/>
        <v>33059.979999999996</v>
      </c>
      <c r="K20" s="44">
        <f t="shared" si="2"/>
        <v>65599.44</v>
      </c>
      <c r="L20" s="44">
        <f t="shared" si="3"/>
        <v>508066.95</v>
      </c>
      <c r="M20" s="44">
        <f t="shared" si="4"/>
        <v>689726.95000000007</v>
      </c>
      <c r="N20" s="44">
        <f t="shared" si="5"/>
        <v>855197.1</v>
      </c>
      <c r="O20" s="44">
        <f t="shared" si="6"/>
        <v>171622.58000000002</v>
      </c>
      <c r="P20" s="44">
        <f t="shared" si="7"/>
        <v>247841.25</v>
      </c>
      <c r="Q20" s="44">
        <f t="shared" si="8"/>
        <v>107650.4</v>
      </c>
      <c r="R20" s="44">
        <f t="shared" si="9"/>
        <v>335564.79</v>
      </c>
      <c r="S20" s="44">
        <f t="shared" si="10"/>
        <v>699365.37</v>
      </c>
      <c r="T20" s="44">
        <f t="shared" si="11"/>
        <v>19561.88</v>
      </c>
      <c r="U20" s="44">
        <f t="shared" si="12"/>
        <v>504111.95000000007</v>
      </c>
      <c r="V20" s="44">
        <f t="shared" si="13"/>
        <v>0</v>
      </c>
      <c r="W20" s="52">
        <f t="shared" si="14"/>
        <v>4870438.0600000005</v>
      </c>
      <c r="X20" s="44">
        <f t="shared" si="15"/>
        <v>4870438.0600000005</v>
      </c>
      <c r="Y20" s="40"/>
      <c r="Z20" s="38">
        <v>496785.25</v>
      </c>
      <c r="AA20" s="38">
        <v>136284.17000000001</v>
      </c>
      <c r="AB20" s="38">
        <v>19561.88</v>
      </c>
      <c r="AC20" s="38">
        <v>7213.56</v>
      </c>
      <c r="AD20" s="38">
        <v>25846.42</v>
      </c>
      <c r="AE20" s="38">
        <v>65599.44</v>
      </c>
      <c r="AF20" s="38">
        <v>111193.97</v>
      </c>
      <c r="AG20" s="38">
        <v>508066.95</v>
      </c>
      <c r="AH20" s="38">
        <v>335564.79</v>
      </c>
      <c r="AI20" s="38">
        <v>320526.44</v>
      </c>
      <c r="AJ20" s="38">
        <v>27789.64</v>
      </c>
      <c r="AK20" s="38">
        <v>973</v>
      </c>
      <c r="AL20" s="38">
        <v>107650.4</v>
      </c>
      <c r="AM20" s="38">
        <v>71305.17</v>
      </c>
      <c r="AN20" s="38">
        <v>100317.41</v>
      </c>
      <c r="AO20" s="38">
        <v>247841.25</v>
      </c>
      <c r="AP20" s="38">
        <v>222967.97</v>
      </c>
      <c r="AQ20" s="38">
        <v>258334.07</v>
      </c>
      <c r="AR20" s="38">
        <v>208424.91</v>
      </c>
      <c r="AS20" s="38">
        <v>124597.78</v>
      </c>
      <c r="AT20" s="38">
        <v>216166.97</v>
      </c>
      <c r="AU20" s="38">
        <v>358600.62</v>
      </c>
      <c r="AV20" s="38">
        <v>855197.1</v>
      </c>
      <c r="AW20" s="38">
        <v>43628.9</v>
      </c>
      <c r="AX20" s="38"/>
      <c r="AY20" s="38">
        <v>4870438.0599999996</v>
      </c>
      <c r="AZ20" s="39">
        <v>0</v>
      </c>
    </row>
    <row r="21" spans="2:52" x14ac:dyDescent="0.15">
      <c r="B21" s="54" t="s">
        <v>261</v>
      </c>
      <c r="C21" s="55" t="s">
        <v>246</v>
      </c>
      <c r="D21" s="1" t="s">
        <v>10</v>
      </c>
      <c r="E21" s="1" t="s">
        <v>78</v>
      </c>
      <c r="F21" s="1" t="s">
        <v>235</v>
      </c>
      <c r="G21" s="1" t="s">
        <v>239</v>
      </c>
      <c r="H21" s="37" t="s">
        <v>198</v>
      </c>
      <c r="I21" s="44">
        <f t="shared" si="0"/>
        <v>298299.73</v>
      </c>
      <c r="J21" s="44">
        <f t="shared" si="1"/>
        <v>25494.46</v>
      </c>
      <c r="K21" s="44">
        <f t="shared" si="2"/>
        <v>64560.01</v>
      </c>
      <c r="L21" s="44">
        <f t="shared" si="3"/>
        <v>196660.98</v>
      </c>
      <c r="M21" s="44">
        <f t="shared" si="4"/>
        <v>255612.49</v>
      </c>
      <c r="N21" s="44">
        <f t="shared" si="5"/>
        <v>77777.37</v>
      </c>
      <c r="O21" s="44">
        <f t="shared" si="6"/>
        <v>73238.13</v>
      </c>
      <c r="P21" s="44">
        <f t="shared" si="7"/>
        <v>178382.84</v>
      </c>
      <c r="Q21" s="44">
        <f t="shared" si="8"/>
        <v>38517.769999999997</v>
      </c>
      <c r="R21" s="44">
        <f t="shared" si="9"/>
        <v>8146.83</v>
      </c>
      <c r="S21" s="44">
        <f t="shared" si="10"/>
        <v>260597.21000000002</v>
      </c>
      <c r="T21" s="44">
        <f t="shared" si="11"/>
        <v>35075.480000000003</v>
      </c>
      <c r="U21" s="44">
        <f t="shared" si="12"/>
        <v>114870.57</v>
      </c>
      <c r="V21" s="44">
        <f t="shared" si="13"/>
        <v>0</v>
      </c>
      <c r="W21" s="52">
        <f t="shared" si="14"/>
        <v>1627233.87</v>
      </c>
      <c r="X21" s="44">
        <f t="shared" si="15"/>
        <v>1627233.87</v>
      </c>
      <c r="Y21" s="40"/>
      <c r="Z21" s="38">
        <v>270196.24</v>
      </c>
      <c r="AA21" s="38">
        <v>28103.49</v>
      </c>
      <c r="AB21" s="38">
        <v>35075.480000000003</v>
      </c>
      <c r="AC21" s="38">
        <v>10485.290000000001</v>
      </c>
      <c r="AD21" s="38">
        <v>15009.17</v>
      </c>
      <c r="AE21" s="38">
        <v>64560.01</v>
      </c>
      <c r="AF21" s="38">
        <v>34580.71</v>
      </c>
      <c r="AG21" s="38">
        <v>196660.98</v>
      </c>
      <c r="AH21" s="38">
        <v>8146.83</v>
      </c>
      <c r="AI21" s="38">
        <v>50039.040000000001</v>
      </c>
      <c r="AJ21" s="38">
        <v>5412.74</v>
      </c>
      <c r="AK21" s="38">
        <v>1489.62</v>
      </c>
      <c r="AL21" s="38">
        <v>38517.769999999997</v>
      </c>
      <c r="AM21" s="38">
        <v>52836.49</v>
      </c>
      <c r="AN21" s="38">
        <v>20401.64</v>
      </c>
      <c r="AO21" s="38">
        <v>178382.84</v>
      </c>
      <c r="AP21" s="38">
        <v>87168.43</v>
      </c>
      <c r="AQ21" s="38">
        <v>115542.45</v>
      </c>
      <c r="AR21" s="38">
        <v>52901.61</v>
      </c>
      <c r="AS21" s="38">
        <v>127591.73</v>
      </c>
      <c r="AT21" s="38">
        <v>102948.22</v>
      </c>
      <c r="AU21" s="38">
        <v>30057.26</v>
      </c>
      <c r="AV21" s="38">
        <v>77777.37</v>
      </c>
      <c r="AW21" s="38">
        <v>23348.46</v>
      </c>
      <c r="AX21" s="38"/>
      <c r="AY21" s="38">
        <v>1627233.87</v>
      </c>
      <c r="AZ21" s="39">
        <v>0</v>
      </c>
    </row>
    <row r="22" spans="2:52" x14ac:dyDescent="0.15">
      <c r="B22" s="54" t="s">
        <v>262</v>
      </c>
      <c r="C22" s="55" t="s">
        <v>246</v>
      </c>
      <c r="D22" s="1" t="s">
        <v>11</v>
      </c>
      <c r="E22" s="1" t="s">
        <v>79</v>
      </c>
      <c r="F22" s="1" t="s">
        <v>235</v>
      </c>
      <c r="G22" s="1" t="s">
        <v>239</v>
      </c>
      <c r="H22" s="37" t="s">
        <v>199</v>
      </c>
      <c r="I22" s="44">
        <f t="shared" si="0"/>
        <v>65352.35</v>
      </c>
      <c r="J22" s="44">
        <f t="shared" si="1"/>
        <v>22028.14</v>
      </c>
      <c r="K22" s="44">
        <f t="shared" si="2"/>
        <v>40434.400000000001</v>
      </c>
      <c r="L22" s="44">
        <f t="shared" si="3"/>
        <v>231254.96</v>
      </c>
      <c r="M22" s="44">
        <f t="shared" si="4"/>
        <v>166329.40999999997</v>
      </c>
      <c r="N22" s="44">
        <f t="shared" si="5"/>
        <v>43730.11</v>
      </c>
      <c r="O22" s="44">
        <f t="shared" si="6"/>
        <v>108476.75</v>
      </c>
      <c r="P22" s="44">
        <f t="shared" si="7"/>
        <v>127338.78</v>
      </c>
      <c r="Q22" s="44">
        <f t="shared" si="8"/>
        <v>33089.620000000003</v>
      </c>
      <c r="R22" s="44">
        <f t="shared" si="9"/>
        <v>1863.25</v>
      </c>
      <c r="S22" s="44">
        <f t="shared" si="10"/>
        <v>128223.96</v>
      </c>
      <c r="T22" s="44">
        <f t="shared" si="11"/>
        <v>41188.199999999997</v>
      </c>
      <c r="U22" s="44">
        <f t="shared" si="12"/>
        <v>130569.78</v>
      </c>
      <c r="V22" s="44">
        <f t="shared" si="13"/>
        <v>0</v>
      </c>
      <c r="W22" s="52">
        <f t="shared" si="14"/>
        <v>1139879.71</v>
      </c>
      <c r="X22" s="44">
        <f t="shared" si="15"/>
        <v>1139879.71</v>
      </c>
      <c r="Y22" s="40"/>
      <c r="Z22" s="38">
        <v>51008.92</v>
      </c>
      <c r="AA22" s="38">
        <v>14343.43</v>
      </c>
      <c r="AB22" s="38">
        <v>41188.199999999997</v>
      </c>
      <c r="AC22" s="38">
        <v>12066.7</v>
      </c>
      <c r="AD22" s="38">
        <v>9961.44</v>
      </c>
      <c r="AE22" s="38">
        <v>40434.400000000001</v>
      </c>
      <c r="AF22" s="38">
        <v>14582.56</v>
      </c>
      <c r="AG22" s="38">
        <v>231254.96</v>
      </c>
      <c r="AH22" s="38">
        <v>1863.25</v>
      </c>
      <c r="AI22" s="38">
        <v>61370.93</v>
      </c>
      <c r="AJ22" s="38">
        <v>6439.95</v>
      </c>
      <c r="AK22" s="38">
        <v>819.45</v>
      </c>
      <c r="AL22" s="38">
        <v>33089.620000000003</v>
      </c>
      <c r="AM22" s="38">
        <v>44524.82</v>
      </c>
      <c r="AN22" s="38">
        <v>63951.93</v>
      </c>
      <c r="AO22" s="38">
        <v>127338.78</v>
      </c>
      <c r="AP22" s="38">
        <v>54282.04</v>
      </c>
      <c r="AQ22" s="38">
        <v>102207.54</v>
      </c>
      <c r="AR22" s="38">
        <v>9839.83</v>
      </c>
      <c r="AS22" s="38">
        <v>105049.33</v>
      </c>
      <c r="AT22" s="38">
        <v>20191.189999999999</v>
      </c>
      <c r="AU22" s="38">
        <v>2983.44</v>
      </c>
      <c r="AV22" s="38">
        <v>43730.11</v>
      </c>
      <c r="AW22" s="38">
        <v>47356.89</v>
      </c>
      <c r="AX22" s="38"/>
      <c r="AY22" s="38">
        <v>1139879.71</v>
      </c>
      <c r="AZ22" s="39">
        <v>0</v>
      </c>
    </row>
    <row r="23" spans="2:52" x14ac:dyDescent="0.15">
      <c r="B23" s="54" t="s">
        <v>263</v>
      </c>
      <c r="C23" s="55" t="s">
        <v>246</v>
      </c>
      <c r="D23" s="1" t="s">
        <v>12</v>
      </c>
      <c r="E23" s="1" t="s">
        <v>80</v>
      </c>
      <c r="F23" s="1" t="s">
        <v>235</v>
      </c>
      <c r="G23" s="1" t="s">
        <v>239</v>
      </c>
      <c r="H23" s="37" t="s">
        <v>200</v>
      </c>
      <c r="I23" s="44">
        <f t="shared" si="0"/>
        <v>62251.77</v>
      </c>
      <c r="J23" s="44">
        <f t="shared" si="1"/>
        <v>29123.61</v>
      </c>
      <c r="K23" s="44">
        <f t="shared" si="2"/>
        <v>9710.34</v>
      </c>
      <c r="L23" s="44">
        <f t="shared" si="3"/>
        <v>52621.8</v>
      </c>
      <c r="M23" s="44">
        <f t="shared" si="4"/>
        <v>242009.78999999998</v>
      </c>
      <c r="N23" s="44">
        <f t="shared" si="5"/>
        <v>32818.26</v>
      </c>
      <c r="O23" s="44">
        <f t="shared" si="6"/>
        <v>25775.34</v>
      </c>
      <c r="P23" s="44">
        <f t="shared" si="7"/>
        <v>51033.74</v>
      </c>
      <c r="Q23" s="44">
        <f t="shared" si="8"/>
        <v>31657.03</v>
      </c>
      <c r="R23" s="44">
        <f t="shared" si="9"/>
        <v>1822.23</v>
      </c>
      <c r="S23" s="44">
        <f t="shared" si="10"/>
        <v>173500.96000000002</v>
      </c>
      <c r="T23" s="44">
        <f t="shared" si="11"/>
        <v>72745.94</v>
      </c>
      <c r="U23" s="44">
        <f t="shared" si="12"/>
        <v>71120.38</v>
      </c>
      <c r="V23" s="44">
        <f t="shared" si="13"/>
        <v>0</v>
      </c>
      <c r="W23" s="52">
        <f t="shared" si="14"/>
        <v>856191.19000000006</v>
      </c>
      <c r="X23" s="44">
        <f t="shared" si="15"/>
        <v>856191.19000000006</v>
      </c>
      <c r="Y23" s="40"/>
      <c r="Z23" s="38">
        <v>56830.02</v>
      </c>
      <c r="AA23" s="38">
        <v>5421.75</v>
      </c>
      <c r="AB23" s="38">
        <v>72745.94</v>
      </c>
      <c r="AC23" s="38">
        <v>5614.65</v>
      </c>
      <c r="AD23" s="38">
        <v>23508.959999999999</v>
      </c>
      <c r="AE23" s="38">
        <v>9710.34</v>
      </c>
      <c r="AF23" s="38">
        <v>30864.52</v>
      </c>
      <c r="AG23" s="38">
        <v>52621.8</v>
      </c>
      <c r="AH23" s="38">
        <v>1822.23</v>
      </c>
      <c r="AI23" s="38">
        <v>25328</v>
      </c>
      <c r="AJ23" s="38">
        <v>1469.02</v>
      </c>
      <c r="AK23" s="38">
        <v>53.63</v>
      </c>
      <c r="AL23" s="38">
        <v>31657.03</v>
      </c>
      <c r="AM23" s="38">
        <v>13009.07</v>
      </c>
      <c r="AN23" s="38">
        <v>12766.27</v>
      </c>
      <c r="AO23" s="38">
        <v>51033.74</v>
      </c>
      <c r="AP23" s="38">
        <v>38715.81</v>
      </c>
      <c r="AQ23" s="38">
        <v>172308.87</v>
      </c>
      <c r="AR23" s="38">
        <v>30985.11</v>
      </c>
      <c r="AS23" s="38">
        <v>104736.81</v>
      </c>
      <c r="AT23" s="38">
        <v>29464.639999999999</v>
      </c>
      <c r="AU23" s="38">
        <v>39299.51</v>
      </c>
      <c r="AV23" s="38">
        <v>32818.26</v>
      </c>
      <c r="AW23" s="38">
        <v>13405.21</v>
      </c>
      <c r="AX23" s="38"/>
      <c r="AY23" s="38">
        <v>856191.19</v>
      </c>
      <c r="AZ23" s="39">
        <v>0</v>
      </c>
    </row>
    <row r="24" spans="2:52" x14ac:dyDescent="0.15">
      <c r="B24" s="54" t="s">
        <v>264</v>
      </c>
      <c r="C24" s="55" t="s">
        <v>246</v>
      </c>
      <c r="D24" s="1" t="s">
        <v>13</v>
      </c>
      <c r="E24" s="1" t="s">
        <v>81</v>
      </c>
      <c r="F24" s="1" t="s">
        <v>235</v>
      </c>
      <c r="G24" s="1" t="s">
        <v>239</v>
      </c>
      <c r="H24" s="37" t="s">
        <v>201</v>
      </c>
      <c r="I24" s="44">
        <f t="shared" si="0"/>
        <v>25117.75</v>
      </c>
      <c r="J24" s="44">
        <f t="shared" si="1"/>
        <v>17727.060000000001</v>
      </c>
      <c r="K24" s="44">
        <f t="shared" si="2"/>
        <v>24588.09</v>
      </c>
      <c r="L24" s="44">
        <f t="shared" si="3"/>
        <v>141886.85999999999</v>
      </c>
      <c r="M24" s="44">
        <f t="shared" si="4"/>
        <v>41877.319999999992</v>
      </c>
      <c r="N24" s="44">
        <f t="shared" si="5"/>
        <v>33151.050000000003</v>
      </c>
      <c r="O24" s="44">
        <f t="shared" si="6"/>
        <v>38044.639999999999</v>
      </c>
      <c r="P24" s="44">
        <f t="shared" si="7"/>
        <v>32091.97</v>
      </c>
      <c r="Q24" s="44">
        <f t="shared" si="8"/>
        <v>17214.29</v>
      </c>
      <c r="R24" s="44">
        <f t="shared" si="9"/>
        <v>1443.35</v>
      </c>
      <c r="S24" s="44">
        <f t="shared" si="10"/>
        <v>167423.01999999999</v>
      </c>
      <c r="T24" s="44">
        <f t="shared" si="11"/>
        <v>81363.850000000006</v>
      </c>
      <c r="U24" s="44">
        <f t="shared" si="12"/>
        <v>104971.9</v>
      </c>
      <c r="V24" s="44">
        <f t="shared" si="13"/>
        <v>0</v>
      </c>
      <c r="W24" s="52">
        <f t="shared" si="14"/>
        <v>726901.14999999991</v>
      </c>
      <c r="X24" s="44">
        <f t="shared" si="15"/>
        <v>726901.14999999991</v>
      </c>
      <c r="Y24" s="40"/>
      <c r="Z24" s="38">
        <v>22255.65</v>
      </c>
      <c r="AA24" s="38">
        <v>2862.1</v>
      </c>
      <c r="AB24" s="38">
        <v>81363.850000000006</v>
      </c>
      <c r="AC24" s="38">
        <v>10775.62</v>
      </c>
      <c r="AD24" s="38">
        <v>6951.44</v>
      </c>
      <c r="AE24" s="38">
        <v>24588.09</v>
      </c>
      <c r="AF24" s="38">
        <v>15020.83</v>
      </c>
      <c r="AG24" s="38">
        <v>141886.85999999999</v>
      </c>
      <c r="AH24" s="38">
        <v>1443.35</v>
      </c>
      <c r="AI24" s="38">
        <v>55673.83</v>
      </c>
      <c r="AJ24" s="38">
        <v>787.78</v>
      </c>
      <c r="AK24" s="38">
        <v>94.17</v>
      </c>
      <c r="AL24" s="38">
        <v>17214.29</v>
      </c>
      <c r="AM24" s="38">
        <v>11973.65</v>
      </c>
      <c r="AN24" s="38">
        <v>26070.99</v>
      </c>
      <c r="AO24" s="38">
        <v>32091.97</v>
      </c>
      <c r="AP24" s="38">
        <v>5273.79</v>
      </c>
      <c r="AQ24" s="38">
        <v>32080.55</v>
      </c>
      <c r="AR24" s="38">
        <v>4522.9799999999996</v>
      </c>
      <c r="AS24" s="38">
        <v>110067.93</v>
      </c>
      <c r="AT24" s="38">
        <v>55477.760000000002</v>
      </c>
      <c r="AU24" s="38">
        <v>1877.33</v>
      </c>
      <c r="AV24" s="38">
        <v>33151.050000000003</v>
      </c>
      <c r="AW24" s="38">
        <v>33395.29</v>
      </c>
      <c r="AX24" s="38"/>
      <c r="AY24" s="38">
        <v>726901.15</v>
      </c>
      <c r="AZ24" s="39">
        <v>0</v>
      </c>
    </row>
    <row r="25" spans="2:52" x14ac:dyDescent="0.15">
      <c r="B25" s="54" t="s">
        <v>265</v>
      </c>
      <c r="C25" s="55" t="s">
        <v>246</v>
      </c>
      <c r="D25" s="1" t="s">
        <v>14</v>
      </c>
      <c r="E25" s="1" t="s">
        <v>82</v>
      </c>
      <c r="F25" s="1" t="s">
        <v>235</v>
      </c>
      <c r="G25" s="1" t="s">
        <v>239</v>
      </c>
      <c r="H25" s="37" t="s">
        <v>202</v>
      </c>
      <c r="I25" s="44">
        <f t="shared" si="0"/>
        <v>95020.85</v>
      </c>
      <c r="J25" s="44">
        <f t="shared" si="1"/>
        <v>5738.02</v>
      </c>
      <c r="K25" s="44">
        <f t="shared" si="2"/>
        <v>8398.07</v>
      </c>
      <c r="L25" s="44">
        <f t="shared" si="3"/>
        <v>20057.11</v>
      </c>
      <c r="M25" s="44">
        <f t="shared" si="4"/>
        <v>205995.97</v>
      </c>
      <c r="N25" s="44">
        <f t="shared" si="5"/>
        <v>31058.16</v>
      </c>
      <c r="O25" s="44">
        <f t="shared" si="6"/>
        <v>14538.11</v>
      </c>
      <c r="P25" s="44">
        <f t="shared" si="7"/>
        <v>32320.7</v>
      </c>
      <c r="Q25" s="44">
        <f t="shared" si="8"/>
        <v>26519.68</v>
      </c>
      <c r="R25" s="44">
        <f t="shared" si="9"/>
        <v>1070.6199999999999</v>
      </c>
      <c r="S25" s="44">
        <f t="shared" si="10"/>
        <v>243499.91</v>
      </c>
      <c r="T25" s="44">
        <f t="shared" si="11"/>
        <v>12249.51</v>
      </c>
      <c r="U25" s="44">
        <f t="shared" si="12"/>
        <v>79388.149999999994</v>
      </c>
      <c r="V25" s="44">
        <f t="shared" si="13"/>
        <v>0</v>
      </c>
      <c r="W25" s="52">
        <f t="shared" si="14"/>
        <v>775854.86</v>
      </c>
      <c r="X25" s="44">
        <f t="shared" si="15"/>
        <v>775854.86</v>
      </c>
      <c r="Y25" s="40"/>
      <c r="Z25" s="38">
        <v>63845.7</v>
      </c>
      <c r="AA25" s="38">
        <v>31175.15</v>
      </c>
      <c r="AB25" s="38">
        <v>12249.51</v>
      </c>
      <c r="AC25" s="38">
        <v>2789.25</v>
      </c>
      <c r="AD25" s="38">
        <v>2948.77</v>
      </c>
      <c r="AE25" s="38">
        <v>8398.07</v>
      </c>
      <c r="AF25" s="38">
        <v>10649.22</v>
      </c>
      <c r="AG25" s="38">
        <v>20057.11</v>
      </c>
      <c r="AH25" s="38">
        <v>1070.6199999999999</v>
      </c>
      <c r="AI25" s="38">
        <v>33368.03</v>
      </c>
      <c r="AJ25" s="38">
        <v>9644.67</v>
      </c>
      <c r="AK25" s="38">
        <v>1211.21</v>
      </c>
      <c r="AL25" s="38">
        <v>26519.68</v>
      </c>
      <c r="AM25" s="38">
        <v>2832.94</v>
      </c>
      <c r="AN25" s="38">
        <v>11705.17</v>
      </c>
      <c r="AO25" s="38">
        <v>32320.7</v>
      </c>
      <c r="AP25" s="38">
        <v>44492.69</v>
      </c>
      <c r="AQ25" s="38">
        <v>102694.72</v>
      </c>
      <c r="AR25" s="38">
        <v>58808.56</v>
      </c>
      <c r="AS25" s="38">
        <v>53534.31</v>
      </c>
      <c r="AT25" s="38">
        <v>156994.31</v>
      </c>
      <c r="AU25" s="38">
        <v>32971.29</v>
      </c>
      <c r="AV25" s="38">
        <v>31058.16</v>
      </c>
      <c r="AW25" s="38">
        <v>24515.02</v>
      </c>
      <c r="AX25" s="38"/>
      <c r="AY25" s="38">
        <v>775854.86</v>
      </c>
      <c r="AZ25" s="39">
        <v>0</v>
      </c>
    </row>
    <row r="26" spans="2:52" x14ac:dyDescent="0.15">
      <c r="B26" s="54" t="s">
        <v>266</v>
      </c>
      <c r="C26" s="55" t="s">
        <v>246</v>
      </c>
      <c r="D26" s="1" t="s">
        <v>15</v>
      </c>
      <c r="E26" s="1" t="s">
        <v>83</v>
      </c>
      <c r="F26" s="1" t="s">
        <v>235</v>
      </c>
      <c r="G26" s="1" t="s">
        <v>239</v>
      </c>
      <c r="H26" s="37" t="s">
        <v>203</v>
      </c>
      <c r="I26" s="44">
        <f t="shared" si="0"/>
        <v>239174.88999999998</v>
      </c>
      <c r="J26" s="44">
        <f t="shared" si="1"/>
        <v>17925.34</v>
      </c>
      <c r="K26" s="44">
        <f t="shared" si="2"/>
        <v>19274.82</v>
      </c>
      <c r="L26" s="44">
        <f t="shared" si="3"/>
        <v>96042.46</v>
      </c>
      <c r="M26" s="44">
        <f t="shared" si="4"/>
        <v>360068.71</v>
      </c>
      <c r="N26" s="44">
        <f t="shared" si="5"/>
        <v>117896.77</v>
      </c>
      <c r="O26" s="44">
        <f t="shared" si="6"/>
        <v>45473.7</v>
      </c>
      <c r="P26" s="44">
        <f t="shared" si="7"/>
        <v>102769.17</v>
      </c>
      <c r="Q26" s="44">
        <f t="shared" si="8"/>
        <v>44506.05</v>
      </c>
      <c r="R26" s="44">
        <f t="shared" si="9"/>
        <v>2567.1999999999998</v>
      </c>
      <c r="S26" s="44">
        <f t="shared" si="10"/>
        <v>625697.49</v>
      </c>
      <c r="T26" s="44">
        <f t="shared" si="11"/>
        <v>7516.73</v>
      </c>
      <c r="U26" s="44">
        <f t="shared" si="12"/>
        <v>155650.25</v>
      </c>
      <c r="V26" s="44">
        <f t="shared" si="13"/>
        <v>0</v>
      </c>
      <c r="W26" s="52">
        <f t="shared" si="14"/>
        <v>1834563.58</v>
      </c>
      <c r="X26" s="44">
        <f t="shared" si="15"/>
        <v>1834563.58</v>
      </c>
      <c r="Y26" s="40"/>
      <c r="Z26" s="38">
        <v>194182.93</v>
      </c>
      <c r="AA26" s="38">
        <v>44991.96</v>
      </c>
      <c r="AB26" s="38">
        <v>7516.73</v>
      </c>
      <c r="AC26" s="38">
        <v>12488.54</v>
      </c>
      <c r="AD26" s="38">
        <v>5436.8</v>
      </c>
      <c r="AE26" s="38">
        <v>19274.82</v>
      </c>
      <c r="AF26" s="38">
        <v>34066.14</v>
      </c>
      <c r="AG26" s="38">
        <v>96042.46</v>
      </c>
      <c r="AH26" s="38">
        <v>2567.1999999999998</v>
      </c>
      <c r="AI26" s="38">
        <v>68326.59</v>
      </c>
      <c r="AJ26" s="38">
        <v>9041.19</v>
      </c>
      <c r="AK26" s="38">
        <v>1084.06</v>
      </c>
      <c r="AL26" s="38">
        <v>44506.05</v>
      </c>
      <c r="AM26" s="38">
        <v>16595.32</v>
      </c>
      <c r="AN26" s="38">
        <v>28878.38</v>
      </c>
      <c r="AO26" s="38">
        <v>102769.17</v>
      </c>
      <c r="AP26" s="38">
        <v>125110.26</v>
      </c>
      <c r="AQ26" s="38">
        <v>155316.37</v>
      </c>
      <c r="AR26" s="38">
        <v>79642.080000000002</v>
      </c>
      <c r="AS26" s="38">
        <v>285193.31</v>
      </c>
      <c r="AT26" s="38">
        <v>124528.22</v>
      </c>
      <c r="AU26" s="38">
        <v>215975.96</v>
      </c>
      <c r="AV26" s="38">
        <v>117896.77</v>
      </c>
      <c r="AW26" s="38">
        <v>43132.27</v>
      </c>
      <c r="AX26" s="38"/>
      <c r="AY26" s="38">
        <v>1834563.58</v>
      </c>
      <c r="AZ26" s="39">
        <v>0</v>
      </c>
    </row>
    <row r="27" spans="2:52" x14ac:dyDescent="0.15">
      <c r="B27" s="54" t="s">
        <v>267</v>
      </c>
      <c r="C27" s="55" t="s">
        <v>268</v>
      </c>
      <c r="D27" s="1" t="s">
        <v>16</v>
      </c>
      <c r="E27" s="1" t="s">
        <v>84</v>
      </c>
      <c r="F27" s="1" t="s">
        <v>235</v>
      </c>
      <c r="G27" s="1" t="s">
        <v>239</v>
      </c>
      <c r="H27" s="37" t="s">
        <v>204</v>
      </c>
      <c r="I27" s="44">
        <f t="shared" si="0"/>
        <v>131221.53</v>
      </c>
      <c r="J27" s="44">
        <f t="shared" si="1"/>
        <v>70079.570000000007</v>
      </c>
      <c r="K27" s="44">
        <f t="shared" si="2"/>
        <v>56906.47</v>
      </c>
      <c r="L27" s="44">
        <f t="shared" si="3"/>
        <v>164768.35999999999</v>
      </c>
      <c r="M27" s="44">
        <f t="shared" si="4"/>
        <v>271136.12</v>
      </c>
      <c r="N27" s="44">
        <f t="shared" si="5"/>
        <v>263641.53999999998</v>
      </c>
      <c r="O27" s="44">
        <f t="shared" si="6"/>
        <v>62776.819999999992</v>
      </c>
      <c r="P27" s="44">
        <f t="shared" si="7"/>
        <v>179742.99</v>
      </c>
      <c r="Q27" s="44">
        <f t="shared" si="8"/>
        <v>138269.91</v>
      </c>
      <c r="R27" s="44">
        <f t="shared" si="9"/>
        <v>3137.62</v>
      </c>
      <c r="S27" s="44">
        <f t="shared" si="10"/>
        <v>202753.1</v>
      </c>
      <c r="T27" s="44">
        <f t="shared" si="11"/>
        <v>56885.89</v>
      </c>
      <c r="U27" s="44">
        <f t="shared" si="12"/>
        <v>201298.53</v>
      </c>
      <c r="V27" s="44">
        <f t="shared" si="13"/>
        <v>0</v>
      </c>
      <c r="W27" s="52">
        <f t="shared" si="14"/>
        <v>1802618.45</v>
      </c>
      <c r="X27" s="44">
        <f t="shared" si="15"/>
        <v>1802618.45</v>
      </c>
      <c r="Y27" s="40"/>
      <c r="Z27" s="38">
        <v>114662.33</v>
      </c>
      <c r="AA27" s="38">
        <v>16559.2</v>
      </c>
      <c r="AB27" s="38">
        <v>56885.89</v>
      </c>
      <c r="AC27" s="38">
        <v>21402.93</v>
      </c>
      <c r="AD27" s="38">
        <v>48676.639999999999</v>
      </c>
      <c r="AE27" s="38">
        <v>56906.47</v>
      </c>
      <c r="AF27" s="38">
        <v>38279.379999999997</v>
      </c>
      <c r="AG27" s="38">
        <v>164768.35999999999</v>
      </c>
      <c r="AH27" s="38">
        <v>3137.62</v>
      </c>
      <c r="AI27" s="38">
        <v>133242.65</v>
      </c>
      <c r="AJ27" s="38">
        <v>11924.55</v>
      </c>
      <c r="AK27" s="38">
        <v>242.82</v>
      </c>
      <c r="AL27" s="38">
        <v>138269.91</v>
      </c>
      <c r="AM27" s="38">
        <v>42514.81</v>
      </c>
      <c r="AN27" s="38">
        <v>20262.009999999998</v>
      </c>
      <c r="AO27" s="38">
        <v>179742.99</v>
      </c>
      <c r="AP27" s="38">
        <v>84198.5</v>
      </c>
      <c r="AQ27" s="38">
        <v>159808.70000000001</v>
      </c>
      <c r="AR27" s="38">
        <v>27128.92</v>
      </c>
      <c r="AS27" s="38">
        <v>104208.59</v>
      </c>
      <c r="AT27" s="38">
        <v>93103.44</v>
      </c>
      <c r="AU27" s="38">
        <v>5441.07</v>
      </c>
      <c r="AV27" s="38">
        <v>263641.53999999998</v>
      </c>
      <c r="AW27" s="38">
        <v>17609.13</v>
      </c>
      <c r="AX27" s="38"/>
      <c r="AY27" s="38">
        <v>1802618.45</v>
      </c>
      <c r="AZ27" s="39">
        <v>0</v>
      </c>
    </row>
    <row r="28" spans="2:52" x14ac:dyDescent="0.15">
      <c r="B28" s="54" t="s">
        <v>269</v>
      </c>
      <c r="C28" s="55" t="s">
        <v>246</v>
      </c>
      <c r="D28" s="1" t="s">
        <v>17</v>
      </c>
      <c r="E28" s="1" t="s">
        <v>85</v>
      </c>
      <c r="F28" s="1" t="s">
        <v>235</v>
      </c>
      <c r="G28" s="1" t="s">
        <v>239</v>
      </c>
      <c r="H28" s="37" t="s">
        <v>205</v>
      </c>
      <c r="I28" s="44">
        <f t="shared" si="0"/>
        <v>841292.06</v>
      </c>
      <c r="J28" s="44">
        <f t="shared" si="1"/>
        <v>99800.98000000001</v>
      </c>
      <c r="K28" s="44">
        <f t="shared" si="2"/>
        <v>225605.66</v>
      </c>
      <c r="L28" s="44">
        <f t="shared" si="3"/>
        <v>616656.69999999995</v>
      </c>
      <c r="M28" s="44">
        <f t="shared" si="4"/>
        <v>462796.84</v>
      </c>
      <c r="N28" s="44">
        <f t="shared" si="5"/>
        <v>1468013.41</v>
      </c>
      <c r="O28" s="44">
        <f t="shared" si="6"/>
        <v>147702.39999999999</v>
      </c>
      <c r="P28" s="44">
        <f t="shared" si="7"/>
        <v>182089.76</v>
      </c>
      <c r="Q28" s="44">
        <f t="shared" si="8"/>
        <v>71222.53</v>
      </c>
      <c r="R28" s="44">
        <f t="shared" si="9"/>
        <v>7937.56</v>
      </c>
      <c r="S28" s="44">
        <f t="shared" si="10"/>
        <v>825475.68</v>
      </c>
      <c r="T28" s="44">
        <f t="shared" si="11"/>
        <v>35565.61</v>
      </c>
      <c r="U28" s="44">
        <f t="shared" si="12"/>
        <v>479599.68999999994</v>
      </c>
      <c r="V28" s="44">
        <f t="shared" si="13"/>
        <v>0</v>
      </c>
      <c r="W28" s="52">
        <f t="shared" si="14"/>
        <v>5463758.879999999</v>
      </c>
      <c r="X28" s="44">
        <f t="shared" si="15"/>
        <v>5463758.879999999</v>
      </c>
      <c r="Y28" s="40"/>
      <c r="Z28" s="38">
        <v>399685.37</v>
      </c>
      <c r="AA28" s="38">
        <v>441606.69</v>
      </c>
      <c r="AB28" s="38">
        <v>35565.61</v>
      </c>
      <c r="AC28" s="38">
        <v>63446.61</v>
      </c>
      <c r="AD28" s="38">
        <v>36354.370000000003</v>
      </c>
      <c r="AE28" s="38">
        <v>225605.66</v>
      </c>
      <c r="AF28" s="38">
        <v>67521.36</v>
      </c>
      <c r="AG28" s="38">
        <v>616656.69999999995</v>
      </c>
      <c r="AH28" s="38">
        <v>7937.56</v>
      </c>
      <c r="AI28" s="38">
        <v>183704.05</v>
      </c>
      <c r="AJ28" s="38">
        <v>107726.3</v>
      </c>
      <c r="AK28" s="38">
        <v>1567.37</v>
      </c>
      <c r="AL28" s="38">
        <v>71222.53</v>
      </c>
      <c r="AM28" s="38">
        <v>46529.34</v>
      </c>
      <c r="AN28" s="38">
        <v>101173.06</v>
      </c>
      <c r="AO28" s="38">
        <v>182089.76</v>
      </c>
      <c r="AP28" s="38">
        <v>93802.69</v>
      </c>
      <c r="AQ28" s="38">
        <v>274884.44</v>
      </c>
      <c r="AR28" s="38">
        <v>94109.71</v>
      </c>
      <c r="AS28" s="38">
        <v>101417.55</v>
      </c>
      <c r="AT28" s="38">
        <v>633437.25</v>
      </c>
      <c r="AU28" s="38">
        <v>90620.88</v>
      </c>
      <c r="AV28" s="38">
        <v>1468013.41</v>
      </c>
      <c r="AW28" s="38">
        <v>119080.61</v>
      </c>
      <c r="AX28" s="38"/>
      <c r="AY28" s="38">
        <v>5463758.8799999999</v>
      </c>
      <c r="AZ28" s="39">
        <v>0</v>
      </c>
    </row>
    <row r="29" spans="2:52" x14ac:dyDescent="0.15">
      <c r="B29" s="54" t="s">
        <v>270</v>
      </c>
      <c r="C29" s="55" t="s">
        <v>268</v>
      </c>
      <c r="D29" s="1" t="s">
        <v>18</v>
      </c>
      <c r="E29" s="1" t="s">
        <v>86</v>
      </c>
      <c r="F29" s="1" t="s">
        <v>235</v>
      </c>
      <c r="G29" s="1" t="s">
        <v>239</v>
      </c>
      <c r="H29" s="37" t="s">
        <v>206</v>
      </c>
      <c r="I29" s="44">
        <f t="shared" si="0"/>
        <v>689097.72</v>
      </c>
      <c r="J29" s="44">
        <f t="shared" si="1"/>
        <v>106294.97</v>
      </c>
      <c r="K29" s="44">
        <f t="shared" si="2"/>
        <v>113711.03</v>
      </c>
      <c r="L29" s="44">
        <f t="shared" si="3"/>
        <v>299393.84000000003</v>
      </c>
      <c r="M29" s="44">
        <f t="shared" si="4"/>
        <v>1251872.76</v>
      </c>
      <c r="N29" s="44">
        <f t="shared" si="5"/>
        <v>6160980.5599999996</v>
      </c>
      <c r="O29" s="44">
        <f t="shared" si="6"/>
        <v>542617.27</v>
      </c>
      <c r="P29" s="44">
        <f t="shared" si="7"/>
        <v>540261.32999999996</v>
      </c>
      <c r="Q29" s="44">
        <f t="shared" si="8"/>
        <v>274962.53999999998</v>
      </c>
      <c r="R29" s="44">
        <f t="shared" si="9"/>
        <v>138904.56</v>
      </c>
      <c r="S29" s="44">
        <f t="shared" si="10"/>
        <v>673279.31</v>
      </c>
      <c r="T29" s="44">
        <f t="shared" si="11"/>
        <v>157458.84</v>
      </c>
      <c r="U29" s="44">
        <f t="shared" si="12"/>
        <v>989646.04</v>
      </c>
      <c r="V29" s="44">
        <f t="shared" si="13"/>
        <v>0</v>
      </c>
      <c r="W29" s="52">
        <f t="shared" si="14"/>
        <v>11938480.77</v>
      </c>
      <c r="X29" s="44">
        <f t="shared" si="15"/>
        <v>11938480.77</v>
      </c>
      <c r="Y29" s="40"/>
      <c r="Z29" s="38">
        <v>554397.54</v>
      </c>
      <c r="AA29" s="38">
        <v>134700.18</v>
      </c>
      <c r="AB29" s="38">
        <v>157458.84</v>
      </c>
      <c r="AC29" s="38">
        <v>42207.61</v>
      </c>
      <c r="AD29" s="38">
        <v>64087.360000000001</v>
      </c>
      <c r="AE29" s="38">
        <v>113711.03</v>
      </c>
      <c r="AF29" s="38">
        <v>146855.45000000001</v>
      </c>
      <c r="AG29" s="38">
        <v>299393.84000000003</v>
      </c>
      <c r="AH29" s="38">
        <v>138904.56</v>
      </c>
      <c r="AI29" s="38">
        <v>544051.68000000005</v>
      </c>
      <c r="AJ29" s="38">
        <v>186469.1</v>
      </c>
      <c r="AK29" s="38">
        <v>2919.88</v>
      </c>
      <c r="AL29" s="38">
        <v>274962.53999999998</v>
      </c>
      <c r="AM29" s="38">
        <v>429897.43</v>
      </c>
      <c r="AN29" s="38">
        <v>112719.84</v>
      </c>
      <c r="AO29" s="38">
        <v>540261.32999999996</v>
      </c>
      <c r="AP29" s="38">
        <v>232284.93</v>
      </c>
      <c r="AQ29" s="38">
        <v>619437.91</v>
      </c>
      <c r="AR29" s="38">
        <v>400149.92</v>
      </c>
      <c r="AS29" s="38">
        <v>42181.9</v>
      </c>
      <c r="AT29" s="38">
        <v>531326.99</v>
      </c>
      <c r="AU29" s="38">
        <v>99770.42</v>
      </c>
      <c r="AV29" s="38">
        <v>6160980.5599999996</v>
      </c>
      <c r="AW29" s="38">
        <v>109349.93</v>
      </c>
      <c r="AX29" s="38"/>
      <c r="AY29" s="38">
        <v>11938480.77</v>
      </c>
      <c r="AZ29" s="39">
        <v>0</v>
      </c>
    </row>
    <row r="30" spans="2:52" x14ac:dyDescent="0.15">
      <c r="B30" s="54" t="s">
        <v>271</v>
      </c>
      <c r="C30" s="55" t="s">
        <v>268</v>
      </c>
      <c r="D30" s="1" t="s">
        <v>19</v>
      </c>
      <c r="E30" s="1" t="s">
        <v>87</v>
      </c>
      <c r="F30" s="1" t="s">
        <v>235</v>
      </c>
      <c r="G30" s="1" t="s">
        <v>239</v>
      </c>
      <c r="H30" s="37" t="s">
        <v>207</v>
      </c>
      <c r="I30" s="44">
        <f t="shared" si="0"/>
        <v>154017.15</v>
      </c>
      <c r="J30" s="44">
        <f t="shared" si="1"/>
        <v>26516.46</v>
      </c>
      <c r="K30" s="44">
        <f t="shared" si="2"/>
        <v>22702.85</v>
      </c>
      <c r="L30" s="44">
        <f t="shared" si="3"/>
        <v>427238.14</v>
      </c>
      <c r="M30" s="44">
        <f t="shared" si="4"/>
        <v>276002.42000000004</v>
      </c>
      <c r="N30" s="44">
        <f t="shared" si="5"/>
        <v>689877.57</v>
      </c>
      <c r="O30" s="44">
        <f t="shared" si="6"/>
        <v>82696.239999999991</v>
      </c>
      <c r="P30" s="44">
        <f t="shared" si="7"/>
        <v>125168</v>
      </c>
      <c r="Q30" s="44">
        <f t="shared" si="8"/>
        <v>129793.29</v>
      </c>
      <c r="R30" s="44">
        <f t="shared" si="9"/>
        <v>-59085.55</v>
      </c>
      <c r="S30" s="44">
        <f t="shared" si="10"/>
        <v>640466.92000000004</v>
      </c>
      <c r="T30" s="44">
        <f t="shared" si="11"/>
        <v>14550.12</v>
      </c>
      <c r="U30" s="44">
        <f t="shared" si="12"/>
        <v>225702.80000000002</v>
      </c>
      <c r="V30" s="44">
        <f t="shared" si="13"/>
        <v>0</v>
      </c>
      <c r="W30" s="52">
        <f t="shared" si="14"/>
        <v>2755646.4099999997</v>
      </c>
      <c r="X30" s="44">
        <f t="shared" si="15"/>
        <v>2755646.4099999997</v>
      </c>
      <c r="Y30" s="40"/>
      <c r="Z30" s="38">
        <v>136241.59</v>
      </c>
      <c r="AA30" s="38">
        <v>17775.560000000001</v>
      </c>
      <c r="AB30" s="38">
        <v>14550.12</v>
      </c>
      <c r="AC30" s="38">
        <v>11921.9</v>
      </c>
      <c r="AD30" s="38">
        <v>14594.56</v>
      </c>
      <c r="AE30" s="38">
        <v>22702.85</v>
      </c>
      <c r="AF30" s="38">
        <v>16719.73</v>
      </c>
      <c r="AG30" s="38">
        <v>427238.14</v>
      </c>
      <c r="AH30" s="38">
        <v>-59085.55</v>
      </c>
      <c r="AI30" s="38">
        <v>104123.65</v>
      </c>
      <c r="AJ30" s="38">
        <v>70355.69</v>
      </c>
      <c r="AK30" s="38">
        <v>0</v>
      </c>
      <c r="AL30" s="38">
        <v>129793.29</v>
      </c>
      <c r="AM30" s="38">
        <v>28403.46</v>
      </c>
      <c r="AN30" s="38">
        <v>54292.78</v>
      </c>
      <c r="AO30" s="38">
        <v>125168</v>
      </c>
      <c r="AP30" s="38">
        <v>99974.83</v>
      </c>
      <c r="AQ30" s="38">
        <v>84972.43</v>
      </c>
      <c r="AR30" s="38">
        <v>91055.16</v>
      </c>
      <c r="AS30" s="38">
        <v>379277.72</v>
      </c>
      <c r="AT30" s="38">
        <v>136896.15</v>
      </c>
      <c r="AU30" s="38">
        <v>124293.05</v>
      </c>
      <c r="AV30" s="38">
        <v>689877.57</v>
      </c>
      <c r="AW30" s="38">
        <v>34503.730000000003</v>
      </c>
      <c r="AX30" s="38"/>
      <c r="AY30" s="38">
        <v>2755646.41</v>
      </c>
      <c r="AZ30" s="39">
        <v>0</v>
      </c>
    </row>
    <row r="31" spans="2:52" x14ac:dyDescent="0.15">
      <c r="B31" s="54" t="s">
        <v>272</v>
      </c>
      <c r="C31" s="55" t="s">
        <v>246</v>
      </c>
      <c r="D31" s="1" t="s">
        <v>20</v>
      </c>
      <c r="E31" s="1" t="s">
        <v>88</v>
      </c>
      <c r="F31" s="1" t="s">
        <v>235</v>
      </c>
      <c r="G31" s="1" t="s">
        <v>239</v>
      </c>
      <c r="H31" s="37" t="s">
        <v>208</v>
      </c>
      <c r="I31" s="44">
        <f t="shared" si="0"/>
        <v>103691.17</v>
      </c>
      <c r="J31" s="44">
        <f t="shared" si="1"/>
        <v>17219.09</v>
      </c>
      <c r="K31" s="44">
        <f t="shared" si="2"/>
        <v>30541.53</v>
      </c>
      <c r="L31" s="44">
        <f t="shared" si="3"/>
        <v>433917.76</v>
      </c>
      <c r="M31" s="44">
        <f t="shared" si="4"/>
        <v>389213.64</v>
      </c>
      <c r="N31" s="44">
        <f t="shared" si="5"/>
        <v>240886.37</v>
      </c>
      <c r="O31" s="44">
        <f t="shared" si="6"/>
        <v>46081.14</v>
      </c>
      <c r="P31" s="44">
        <f t="shared" si="7"/>
        <v>119157.16</v>
      </c>
      <c r="Q31" s="44">
        <f t="shared" si="8"/>
        <v>128836.11</v>
      </c>
      <c r="R31" s="44">
        <f t="shared" si="9"/>
        <v>3125.34</v>
      </c>
      <c r="S31" s="44">
        <f t="shared" si="10"/>
        <v>365385.53</v>
      </c>
      <c r="T31" s="44">
        <f t="shared" si="11"/>
        <v>72726.899999999994</v>
      </c>
      <c r="U31" s="44">
        <f t="shared" si="12"/>
        <v>309043.17</v>
      </c>
      <c r="V31" s="44">
        <f t="shared" si="13"/>
        <v>0</v>
      </c>
      <c r="W31" s="52">
        <f t="shared" si="14"/>
        <v>2259824.91</v>
      </c>
      <c r="X31" s="44">
        <f t="shared" si="15"/>
        <v>2259824.91</v>
      </c>
      <c r="Y31" s="40"/>
      <c r="Z31" s="38">
        <v>80181.61</v>
      </c>
      <c r="AA31" s="38">
        <v>23509.56</v>
      </c>
      <c r="AB31" s="38">
        <v>72726.899999999994</v>
      </c>
      <c r="AC31" s="38">
        <v>5926.79</v>
      </c>
      <c r="AD31" s="38">
        <v>11292.3</v>
      </c>
      <c r="AE31" s="38">
        <v>30541.53</v>
      </c>
      <c r="AF31" s="38">
        <v>14284.94</v>
      </c>
      <c r="AG31" s="38">
        <v>433917.76</v>
      </c>
      <c r="AH31" s="38">
        <v>3125.34</v>
      </c>
      <c r="AI31" s="38">
        <v>218081.78</v>
      </c>
      <c r="AJ31" s="38">
        <v>34260.83</v>
      </c>
      <c r="AK31" s="38">
        <v>217.6</v>
      </c>
      <c r="AL31" s="38">
        <v>128836.11</v>
      </c>
      <c r="AM31" s="38">
        <v>23721.56</v>
      </c>
      <c r="AN31" s="38">
        <v>22359.58</v>
      </c>
      <c r="AO31" s="38">
        <v>119157.16</v>
      </c>
      <c r="AP31" s="38">
        <v>171300.14</v>
      </c>
      <c r="AQ31" s="38">
        <v>168308.35</v>
      </c>
      <c r="AR31" s="38">
        <v>49605.15</v>
      </c>
      <c r="AS31" s="38">
        <v>128799.39</v>
      </c>
      <c r="AT31" s="38">
        <v>224827.49</v>
      </c>
      <c r="AU31" s="38">
        <v>11758.65</v>
      </c>
      <c r="AV31" s="38">
        <v>240886.37</v>
      </c>
      <c r="AW31" s="38">
        <v>42198.02</v>
      </c>
      <c r="AX31" s="38"/>
      <c r="AY31" s="38">
        <v>2259824.91</v>
      </c>
      <c r="AZ31" s="39">
        <v>0</v>
      </c>
    </row>
    <row r="32" spans="2:52" x14ac:dyDescent="0.15">
      <c r="B32" s="54" t="s">
        <v>273</v>
      </c>
      <c r="C32" s="55" t="s">
        <v>274</v>
      </c>
      <c r="D32" s="1" t="s">
        <v>21</v>
      </c>
      <c r="E32" s="1" t="s">
        <v>89</v>
      </c>
      <c r="F32" s="1" t="s">
        <v>235</v>
      </c>
      <c r="G32" s="1" t="s">
        <v>239</v>
      </c>
      <c r="H32" s="37" t="s">
        <v>209</v>
      </c>
      <c r="I32" s="44">
        <f t="shared" si="0"/>
        <v>443662.65</v>
      </c>
      <c r="J32" s="44">
        <f t="shared" si="1"/>
        <v>21720.28</v>
      </c>
      <c r="K32" s="44">
        <f t="shared" si="2"/>
        <v>33846.879999999997</v>
      </c>
      <c r="L32" s="44">
        <f t="shared" si="3"/>
        <v>64988.41</v>
      </c>
      <c r="M32" s="44">
        <f t="shared" si="4"/>
        <v>314142.27</v>
      </c>
      <c r="N32" s="44">
        <f t="shared" si="5"/>
        <v>100908.34</v>
      </c>
      <c r="O32" s="44">
        <f t="shared" si="6"/>
        <v>30788.98</v>
      </c>
      <c r="P32" s="44">
        <f t="shared" si="7"/>
        <v>61001.09</v>
      </c>
      <c r="Q32" s="44">
        <f t="shared" si="8"/>
        <v>92793.96</v>
      </c>
      <c r="R32" s="44">
        <f t="shared" si="9"/>
        <v>2040.66</v>
      </c>
      <c r="S32" s="44">
        <f t="shared" si="10"/>
        <v>265895.40000000002</v>
      </c>
      <c r="T32" s="44">
        <f t="shared" si="11"/>
        <v>53965.27</v>
      </c>
      <c r="U32" s="44">
        <f t="shared" si="12"/>
        <v>214060.16999999998</v>
      </c>
      <c r="V32" s="44">
        <f t="shared" si="13"/>
        <v>0</v>
      </c>
      <c r="W32" s="52">
        <f t="shared" si="14"/>
        <v>1699814.3599999999</v>
      </c>
      <c r="X32" s="44">
        <f t="shared" si="15"/>
        <v>1699814.3599999999</v>
      </c>
      <c r="Y32" s="40"/>
      <c r="Z32" s="38">
        <v>171831.95</v>
      </c>
      <c r="AA32" s="38">
        <v>271830.7</v>
      </c>
      <c r="AB32" s="38">
        <v>53965.27</v>
      </c>
      <c r="AC32" s="38">
        <v>12772</v>
      </c>
      <c r="AD32" s="38">
        <v>8948.2800000000007</v>
      </c>
      <c r="AE32" s="38">
        <v>33846.879999999997</v>
      </c>
      <c r="AF32" s="38">
        <v>66960.36</v>
      </c>
      <c r="AG32" s="38">
        <v>64988.41</v>
      </c>
      <c r="AH32" s="38">
        <v>2040.66</v>
      </c>
      <c r="AI32" s="38">
        <v>46604.01</v>
      </c>
      <c r="AJ32" s="38">
        <v>4303.4799999999996</v>
      </c>
      <c r="AK32" s="38">
        <v>2379.5500000000002</v>
      </c>
      <c r="AL32" s="38">
        <v>92793.96</v>
      </c>
      <c r="AM32" s="38">
        <v>16129.85</v>
      </c>
      <c r="AN32" s="38">
        <v>14659.13</v>
      </c>
      <c r="AO32" s="38">
        <v>61001.09</v>
      </c>
      <c r="AP32" s="38">
        <v>53446.23</v>
      </c>
      <c r="AQ32" s="38">
        <v>127133.77</v>
      </c>
      <c r="AR32" s="38">
        <v>133562.26999999999</v>
      </c>
      <c r="AS32" s="38">
        <v>170490.95</v>
      </c>
      <c r="AT32" s="38">
        <v>81575.759999999995</v>
      </c>
      <c r="AU32" s="38">
        <v>13828.69</v>
      </c>
      <c r="AV32" s="38">
        <v>100908.34</v>
      </c>
      <c r="AW32" s="38">
        <v>93812.77</v>
      </c>
      <c r="AX32" s="38"/>
      <c r="AY32" s="38">
        <v>1699814.36</v>
      </c>
      <c r="AZ32" s="39">
        <v>0</v>
      </c>
    </row>
    <row r="33" spans="2:52" x14ac:dyDescent="0.15">
      <c r="B33" s="54" t="s">
        <v>275</v>
      </c>
      <c r="C33" s="55" t="s">
        <v>274</v>
      </c>
      <c r="D33" s="1" t="s">
        <v>22</v>
      </c>
      <c r="E33" s="1" t="s">
        <v>90</v>
      </c>
      <c r="F33" s="1" t="s">
        <v>235</v>
      </c>
      <c r="G33" s="1" t="s">
        <v>239</v>
      </c>
      <c r="H33" s="37" t="s">
        <v>210</v>
      </c>
      <c r="I33" s="44">
        <f t="shared" si="0"/>
        <v>523405.68</v>
      </c>
      <c r="J33" s="44">
        <f t="shared" si="1"/>
        <v>77837.33</v>
      </c>
      <c r="K33" s="44">
        <f t="shared" si="2"/>
        <v>131539.81</v>
      </c>
      <c r="L33" s="44">
        <f t="shared" si="3"/>
        <v>994656.21</v>
      </c>
      <c r="M33" s="44">
        <f t="shared" si="4"/>
        <v>886103.56</v>
      </c>
      <c r="N33" s="44">
        <f t="shared" si="5"/>
        <v>299124.75</v>
      </c>
      <c r="O33" s="44">
        <f t="shared" si="6"/>
        <v>326213.93</v>
      </c>
      <c r="P33" s="44">
        <f t="shared" si="7"/>
        <v>558963.43000000005</v>
      </c>
      <c r="Q33" s="44">
        <f t="shared" si="8"/>
        <v>99800.56</v>
      </c>
      <c r="R33" s="44">
        <f t="shared" si="9"/>
        <v>19560.04</v>
      </c>
      <c r="S33" s="44">
        <f t="shared" si="10"/>
        <v>491957.87</v>
      </c>
      <c r="T33" s="44">
        <f t="shared" si="11"/>
        <v>116770.78</v>
      </c>
      <c r="U33" s="44">
        <f t="shared" si="12"/>
        <v>610741.29</v>
      </c>
      <c r="V33" s="44">
        <f t="shared" si="13"/>
        <v>0</v>
      </c>
      <c r="W33" s="52">
        <f t="shared" si="14"/>
        <v>5136675.24</v>
      </c>
      <c r="X33" s="44">
        <f t="shared" si="15"/>
        <v>5136675.24</v>
      </c>
      <c r="Y33" s="40"/>
      <c r="Z33" s="38">
        <v>468401.56</v>
      </c>
      <c r="AA33" s="38">
        <v>55004.12</v>
      </c>
      <c r="AB33" s="38">
        <v>116770.78</v>
      </c>
      <c r="AC33" s="38">
        <v>34436.71</v>
      </c>
      <c r="AD33" s="38">
        <v>43400.62</v>
      </c>
      <c r="AE33" s="38">
        <v>131539.81</v>
      </c>
      <c r="AF33" s="38">
        <v>212374.08</v>
      </c>
      <c r="AG33" s="38">
        <v>994656.21</v>
      </c>
      <c r="AH33" s="38">
        <v>19560.04</v>
      </c>
      <c r="AI33" s="38">
        <v>263267.59999999998</v>
      </c>
      <c r="AJ33" s="38">
        <v>47053.96</v>
      </c>
      <c r="AK33" s="38">
        <v>9436.7099999999991</v>
      </c>
      <c r="AL33" s="38">
        <v>99800.56</v>
      </c>
      <c r="AM33" s="38">
        <v>234226.3</v>
      </c>
      <c r="AN33" s="38">
        <v>91987.63</v>
      </c>
      <c r="AO33" s="38">
        <v>558963.43000000005</v>
      </c>
      <c r="AP33" s="38">
        <v>317500.76</v>
      </c>
      <c r="AQ33" s="38">
        <v>504592.99</v>
      </c>
      <c r="AR33" s="38">
        <v>64009.81</v>
      </c>
      <c r="AS33" s="38">
        <v>36593.82</v>
      </c>
      <c r="AT33" s="38">
        <v>369767.75</v>
      </c>
      <c r="AU33" s="38">
        <v>85596.3</v>
      </c>
      <c r="AV33" s="38">
        <v>299124.75</v>
      </c>
      <c r="AW33" s="38">
        <v>78608.94</v>
      </c>
      <c r="AX33" s="38"/>
      <c r="AY33" s="38">
        <v>5136675.24</v>
      </c>
      <c r="AZ33" s="39">
        <v>0</v>
      </c>
    </row>
    <row r="34" spans="2:52" x14ac:dyDescent="0.15">
      <c r="B34" s="54" t="s">
        <v>276</v>
      </c>
      <c r="C34" s="55" t="s">
        <v>274</v>
      </c>
      <c r="D34" s="1" t="s">
        <v>23</v>
      </c>
      <c r="E34" s="1" t="s">
        <v>91</v>
      </c>
      <c r="F34" s="1" t="s">
        <v>235</v>
      </c>
      <c r="G34" s="1" t="s">
        <v>239</v>
      </c>
      <c r="H34" s="37" t="s">
        <v>211</v>
      </c>
      <c r="I34" s="44">
        <f t="shared" si="0"/>
        <v>689363.90999999992</v>
      </c>
      <c r="J34" s="44">
        <f t="shared" si="1"/>
        <v>38990.67</v>
      </c>
      <c r="K34" s="44">
        <f t="shared" si="2"/>
        <v>94918.12</v>
      </c>
      <c r="L34" s="44">
        <f t="shared" si="3"/>
        <v>361883.18</v>
      </c>
      <c r="M34" s="44">
        <f t="shared" si="4"/>
        <v>949922.66</v>
      </c>
      <c r="N34" s="44">
        <f t="shared" si="5"/>
        <v>346825.81</v>
      </c>
      <c r="O34" s="44">
        <f t="shared" si="6"/>
        <v>309343.94</v>
      </c>
      <c r="P34" s="44">
        <f t="shared" si="7"/>
        <v>298582.43</v>
      </c>
      <c r="Q34" s="44">
        <f t="shared" si="8"/>
        <v>104369.15</v>
      </c>
      <c r="R34" s="44">
        <f t="shared" si="9"/>
        <v>25949.94</v>
      </c>
      <c r="S34" s="44">
        <f t="shared" si="10"/>
        <v>724760.83</v>
      </c>
      <c r="T34" s="44">
        <f t="shared" si="11"/>
        <v>36590.050000000003</v>
      </c>
      <c r="U34" s="44">
        <f t="shared" si="12"/>
        <v>370396.37</v>
      </c>
      <c r="V34" s="44">
        <f t="shared" si="13"/>
        <v>0</v>
      </c>
      <c r="W34" s="52">
        <f t="shared" si="14"/>
        <v>4351897.0599999996</v>
      </c>
      <c r="X34" s="44">
        <f t="shared" si="15"/>
        <v>4351897.0599999996</v>
      </c>
      <c r="Y34" s="40"/>
      <c r="Z34" s="38">
        <v>526506.44999999995</v>
      </c>
      <c r="AA34" s="38">
        <v>162857.46</v>
      </c>
      <c r="AB34" s="38">
        <v>36590.050000000003</v>
      </c>
      <c r="AC34" s="38">
        <v>18429.03</v>
      </c>
      <c r="AD34" s="38">
        <v>20561.64</v>
      </c>
      <c r="AE34" s="38">
        <v>94918.12</v>
      </c>
      <c r="AF34" s="38">
        <v>63118.65</v>
      </c>
      <c r="AG34" s="38">
        <v>361883.18</v>
      </c>
      <c r="AH34" s="38">
        <v>25949.94</v>
      </c>
      <c r="AI34" s="38">
        <v>154244.91</v>
      </c>
      <c r="AJ34" s="38">
        <v>42295.39</v>
      </c>
      <c r="AK34" s="38">
        <v>28517.1</v>
      </c>
      <c r="AL34" s="38">
        <v>104369.15</v>
      </c>
      <c r="AM34" s="38">
        <v>226349.06</v>
      </c>
      <c r="AN34" s="38">
        <v>82994.880000000005</v>
      </c>
      <c r="AO34" s="38">
        <v>298582.43</v>
      </c>
      <c r="AP34" s="38">
        <v>514658.83</v>
      </c>
      <c r="AQ34" s="38">
        <v>373882.67</v>
      </c>
      <c r="AR34" s="38">
        <v>61381.16</v>
      </c>
      <c r="AS34" s="38">
        <v>22721.119999999999</v>
      </c>
      <c r="AT34" s="38">
        <v>448251.99</v>
      </c>
      <c r="AU34" s="38">
        <v>253787.72</v>
      </c>
      <c r="AV34" s="38">
        <v>346825.81</v>
      </c>
      <c r="AW34" s="38">
        <v>82220.320000000007</v>
      </c>
      <c r="AX34" s="38"/>
      <c r="AY34" s="38">
        <v>4351897.0599999996</v>
      </c>
      <c r="AZ34" s="39">
        <v>0</v>
      </c>
    </row>
    <row r="35" spans="2:52" x14ac:dyDescent="0.15">
      <c r="B35" s="54" t="s">
        <v>277</v>
      </c>
      <c r="C35" s="55" t="s">
        <v>274</v>
      </c>
      <c r="D35" s="1" t="s">
        <v>24</v>
      </c>
      <c r="E35" s="1" t="s">
        <v>92</v>
      </c>
      <c r="F35" s="1" t="s">
        <v>235</v>
      </c>
      <c r="G35" s="1" t="s">
        <v>239</v>
      </c>
      <c r="H35" s="37" t="s">
        <v>212</v>
      </c>
      <c r="I35" s="44">
        <f t="shared" si="0"/>
        <v>106619.27</v>
      </c>
      <c r="J35" s="44">
        <f t="shared" si="1"/>
        <v>20618.43</v>
      </c>
      <c r="K35" s="44">
        <f t="shared" si="2"/>
        <v>18959.669999999998</v>
      </c>
      <c r="L35" s="44">
        <f t="shared" si="3"/>
        <v>39967.870000000003</v>
      </c>
      <c r="M35" s="44">
        <f t="shared" si="4"/>
        <v>126987.76</v>
      </c>
      <c r="N35" s="44">
        <f t="shared" si="5"/>
        <v>65950.460000000006</v>
      </c>
      <c r="O35" s="44">
        <f t="shared" si="6"/>
        <v>21041.08</v>
      </c>
      <c r="P35" s="44">
        <f t="shared" si="7"/>
        <v>39572.800000000003</v>
      </c>
      <c r="Q35" s="44">
        <f t="shared" si="8"/>
        <v>12317.84</v>
      </c>
      <c r="R35" s="44">
        <f t="shared" si="9"/>
        <v>1725.17</v>
      </c>
      <c r="S35" s="44">
        <f t="shared" si="10"/>
        <v>44794.209999999992</v>
      </c>
      <c r="T35" s="44">
        <f t="shared" si="11"/>
        <v>27988.38</v>
      </c>
      <c r="U35" s="44">
        <f t="shared" si="12"/>
        <v>123108.54</v>
      </c>
      <c r="V35" s="44">
        <f t="shared" si="13"/>
        <v>0</v>
      </c>
      <c r="W35" s="52">
        <f t="shared" si="14"/>
        <v>649651.4800000001</v>
      </c>
      <c r="X35" s="44">
        <f t="shared" si="15"/>
        <v>649651.4800000001</v>
      </c>
      <c r="Y35" s="40"/>
      <c r="Z35" s="38">
        <v>101985.82</v>
      </c>
      <c r="AA35" s="38">
        <v>4633.45</v>
      </c>
      <c r="AB35" s="38">
        <v>27988.38</v>
      </c>
      <c r="AC35" s="38">
        <v>12252.19</v>
      </c>
      <c r="AD35" s="38">
        <v>8366.24</v>
      </c>
      <c r="AE35" s="38">
        <v>18959.669999999998</v>
      </c>
      <c r="AF35" s="38">
        <v>21921.09</v>
      </c>
      <c r="AG35" s="38">
        <v>39967.870000000003</v>
      </c>
      <c r="AH35" s="38">
        <v>1725.17</v>
      </c>
      <c r="AI35" s="38">
        <v>48559.05</v>
      </c>
      <c r="AJ35" s="38">
        <v>21155.040000000001</v>
      </c>
      <c r="AK35" s="38">
        <v>2605.35</v>
      </c>
      <c r="AL35" s="38">
        <v>12317.84</v>
      </c>
      <c r="AM35" s="38">
        <v>9022.1</v>
      </c>
      <c r="AN35" s="38">
        <v>12018.98</v>
      </c>
      <c r="AO35" s="38">
        <v>39572.800000000003</v>
      </c>
      <c r="AP35" s="38">
        <v>27872.959999999999</v>
      </c>
      <c r="AQ35" s="38">
        <v>39176.22</v>
      </c>
      <c r="AR35" s="38">
        <v>59938.58</v>
      </c>
      <c r="AS35" s="38">
        <v>5302.88</v>
      </c>
      <c r="AT35" s="38">
        <v>38657.019999999997</v>
      </c>
      <c r="AU35" s="38">
        <v>834.31</v>
      </c>
      <c r="AV35" s="38">
        <v>65950.460000000006</v>
      </c>
      <c r="AW35" s="38">
        <v>28868.01</v>
      </c>
      <c r="AX35" s="38"/>
      <c r="AY35" s="38">
        <v>649651.48</v>
      </c>
      <c r="AZ35" s="39">
        <v>0</v>
      </c>
    </row>
    <row r="36" spans="2:52" x14ac:dyDescent="0.15">
      <c r="B36" s="54" t="s">
        <v>278</v>
      </c>
      <c r="C36" s="55" t="s">
        <v>246</v>
      </c>
      <c r="D36" s="1" t="s">
        <v>25</v>
      </c>
      <c r="E36" s="1" t="s">
        <v>93</v>
      </c>
      <c r="F36" s="1" t="s">
        <v>235</v>
      </c>
      <c r="G36" s="1" t="s">
        <v>239</v>
      </c>
      <c r="H36" s="37" t="s">
        <v>213</v>
      </c>
      <c r="I36" s="44">
        <f t="shared" si="0"/>
        <v>68805.489999999991</v>
      </c>
      <c r="J36" s="44">
        <f t="shared" si="1"/>
        <v>17972.3</v>
      </c>
      <c r="K36" s="44">
        <f t="shared" si="2"/>
        <v>10197.09</v>
      </c>
      <c r="L36" s="44">
        <f t="shared" si="3"/>
        <v>144811.09</v>
      </c>
      <c r="M36" s="44">
        <f t="shared" si="4"/>
        <v>173503.32</v>
      </c>
      <c r="N36" s="44">
        <f t="shared" si="5"/>
        <v>6628.38</v>
      </c>
      <c r="O36" s="44">
        <f t="shared" si="6"/>
        <v>180622.49</v>
      </c>
      <c r="P36" s="44">
        <f t="shared" si="7"/>
        <v>43716.73</v>
      </c>
      <c r="Q36" s="44">
        <f t="shared" si="8"/>
        <v>19600.53</v>
      </c>
      <c r="R36" s="44">
        <f t="shared" si="9"/>
        <v>108476.25</v>
      </c>
      <c r="S36" s="44">
        <f t="shared" si="10"/>
        <v>14207.489999999998</v>
      </c>
      <c r="T36" s="44">
        <f t="shared" si="11"/>
        <v>27072.25</v>
      </c>
      <c r="U36" s="44">
        <f t="shared" si="12"/>
        <v>44266.939999999995</v>
      </c>
      <c r="V36" s="44">
        <f t="shared" si="13"/>
        <v>0</v>
      </c>
      <c r="W36" s="52">
        <f t="shared" si="14"/>
        <v>859880.34999999986</v>
      </c>
      <c r="X36" s="44">
        <f t="shared" si="15"/>
        <v>859880.34999999986</v>
      </c>
      <c r="Y36" s="40"/>
      <c r="Z36" s="38">
        <v>51210.52</v>
      </c>
      <c r="AA36" s="38">
        <v>17594.97</v>
      </c>
      <c r="AB36" s="38">
        <v>27072.25</v>
      </c>
      <c r="AC36" s="38">
        <v>10908.63</v>
      </c>
      <c r="AD36" s="38">
        <v>7063.67</v>
      </c>
      <c r="AE36" s="38">
        <v>10197.09</v>
      </c>
      <c r="AF36" s="38">
        <v>6635.58</v>
      </c>
      <c r="AG36" s="38">
        <v>144811.09</v>
      </c>
      <c r="AH36" s="38">
        <v>108476.25</v>
      </c>
      <c r="AI36" s="38">
        <v>17109.189999999999</v>
      </c>
      <c r="AJ36" s="38">
        <v>10667.46</v>
      </c>
      <c r="AK36" s="38">
        <v>601.36</v>
      </c>
      <c r="AL36" s="38">
        <v>19600.53</v>
      </c>
      <c r="AM36" s="38">
        <v>172808.11</v>
      </c>
      <c r="AN36" s="38">
        <v>7814.38</v>
      </c>
      <c r="AO36" s="38">
        <v>43716.73</v>
      </c>
      <c r="AP36" s="38">
        <v>129948.03</v>
      </c>
      <c r="AQ36" s="38">
        <v>35666.29</v>
      </c>
      <c r="AR36" s="38">
        <v>7889</v>
      </c>
      <c r="AS36" s="38">
        <v>5477.37</v>
      </c>
      <c r="AT36" s="38">
        <v>6897</v>
      </c>
      <c r="AU36" s="38">
        <v>1833.12</v>
      </c>
      <c r="AV36" s="38">
        <v>6628.38</v>
      </c>
      <c r="AW36" s="38">
        <v>9253.35</v>
      </c>
      <c r="AX36" s="38"/>
      <c r="AY36" s="38">
        <v>859880.35</v>
      </c>
      <c r="AZ36" s="39">
        <v>0</v>
      </c>
    </row>
    <row r="37" spans="2:52" x14ac:dyDescent="0.15">
      <c r="B37" s="54" t="s">
        <v>279</v>
      </c>
      <c r="C37" s="55" t="s">
        <v>246</v>
      </c>
      <c r="D37" s="1" t="s">
        <v>26</v>
      </c>
      <c r="E37" s="1" t="s">
        <v>94</v>
      </c>
      <c r="F37" s="1" t="s">
        <v>235</v>
      </c>
      <c r="G37" s="1" t="s">
        <v>239</v>
      </c>
      <c r="H37" s="37" t="s">
        <v>214</v>
      </c>
      <c r="I37" s="44">
        <f t="shared" si="0"/>
        <v>59473.16</v>
      </c>
      <c r="J37" s="44">
        <f t="shared" si="1"/>
        <v>3284.5600000000004</v>
      </c>
      <c r="K37" s="44">
        <f t="shared" si="2"/>
        <v>20282.53</v>
      </c>
      <c r="L37" s="44">
        <f t="shared" si="3"/>
        <v>1036.68</v>
      </c>
      <c r="M37" s="44">
        <f t="shared" si="4"/>
        <v>9947.32</v>
      </c>
      <c r="N37" s="44">
        <f t="shared" si="5"/>
        <v>5174.79</v>
      </c>
      <c r="O37" s="44">
        <f t="shared" si="6"/>
        <v>5865.79</v>
      </c>
      <c r="P37" s="44">
        <f t="shared" si="7"/>
        <v>14241.92</v>
      </c>
      <c r="Q37" s="44">
        <f t="shared" si="8"/>
        <v>3856.91</v>
      </c>
      <c r="R37" s="44">
        <f t="shared" si="9"/>
        <v>815.06</v>
      </c>
      <c r="S37" s="44">
        <f t="shared" si="10"/>
        <v>84807.84</v>
      </c>
      <c r="T37" s="44">
        <f t="shared" si="11"/>
        <v>8419.49</v>
      </c>
      <c r="U37" s="44">
        <f t="shared" si="12"/>
        <v>16473.150000000001</v>
      </c>
      <c r="V37" s="44">
        <f t="shared" si="13"/>
        <v>0</v>
      </c>
      <c r="W37" s="52">
        <f t="shared" si="14"/>
        <v>233679.19999999998</v>
      </c>
      <c r="X37" s="44">
        <f t="shared" si="15"/>
        <v>233679.19999999998</v>
      </c>
      <c r="Y37" s="40"/>
      <c r="Z37" s="38">
        <v>40349.300000000003</v>
      </c>
      <c r="AA37" s="38">
        <v>19123.86</v>
      </c>
      <c r="AB37" s="38">
        <v>8419.49</v>
      </c>
      <c r="AC37" s="38">
        <v>2459.11</v>
      </c>
      <c r="AD37" s="38">
        <v>825.45</v>
      </c>
      <c r="AE37" s="38">
        <v>20282.53</v>
      </c>
      <c r="AF37" s="38">
        <v>3688.43</v>
      </c>
      <c r="AG37" s="38">
        <v>1036.68</v>
      </c>
      <c r="AH37" s="38">
        <v>815.06</v>
      </c>
      <c r="AI37" s="38">
        <v>8648.82</v>
      </c>
      <c r="AJ37" s="38">
        <v>916.76</v>
      </c>
      <c r="AK37" s="38">
        <v>1903.28</v>
      </c>
      <c r="AL37" s="38">
        <v>3856.91</v>
      </c>
      <c r="AM37" s="38">
        <v>4984.18</v>
      </c>
      <c r="AN37" s="38">
        <v>881.61</v>
      </c>
      <c r="AO37" s="38">
        <v>14241.92</v>
      </c>
      <c r="AP37" s="38">
        <v>2146.58</v>
      </c>
      <c r="AQ37" s="38">
        <v>6582.01</v>
      </c>
      <c r="AR37" s="38">
        <v>1218.73</v>
      </c>
      <c r="AS37" s="38">
        <v>62297.07</v>
      </c>
      <c r="AT37" s="38">
        <v>17149.45</v>
      </c>
      <c r="AU37" s="38">
        <v>5361.32</v>
      </c>
      <c r="AV37" s="38">
        <v>5174.79</v>
      </c>
      <c r="AW37" s="38">
        <v>1315.86</v>
      </c>
      <c r="AX37" s="38"/>
      <c r="AY37" s="38">
        <v>233679.2</v>
      </c>
      <c r="AZ37" s="39">
        <v>0</v>
      </c>
    </row>
    <row r="38" spans="2:52" x14ac:dyDescent="0.15">
      <c r="B38" s="54" t="s">
        <v>280</v>
      </c>
      <c r="C38" s="55" t="s">
        <v>246</v>
      </c>
      <c r="D38" s="1" t="s">
        <v>27</v>
      </c>
      <c r="E38" s="1" t="s">
        <v>95</v>
      </c>
      <c r="F38" s="1" t="s">
        <v>235</v>
      </c>
      <c r="G38" s="1" t="s">
        <v>239</v>
      </c>
      <c r="H38" s="37" t="s">
        <v>215</v>
      </c>
      <c r="I38" s="44">
        <f t="shared" si="0"/>
        <v>33641.33</v>
      </c>
      <c r="J38" s="44">
        <f t="shared" si="1"/>
        <v>15986.01</v>
      </c>
      <c r="K38" s="44">
        <f t="shared" si="2"/>
        <v>8144.96</v>
      </c>
      <c r="L38" s="44">
        <f t="shared" si="3"/>
        <v>11670.67</v>
      </c>
      <c r="M38" s="44">
        <f t="shared" si="4"/>
        <v>53617.01</v>
      </c>
      <c r="N38" s="44">
        <f t="shared" si="5"/>
        <v>24448.55</v>
      </c>
      <c r="O38" s="44">
        <f t="shared" si="6"/>
        <v>77803.16</v>
      </c>
      <c r="P38" s="44">
        <f t="shared" si="7"/>
        <v>12234.73</v>
      </c>
      <c r="Q38" s="44">
        <f t="shared" si="8"/>
        <v>15581.26</v>
      </c>
      <c r="R38" s="44">
        <f t="shared" si="9"/>
        <v>1321.01</v>
      </c>
      <c r="S38" s="44">
        <f t="shared" si="10"/>
        <v>48880.5</v>
      </c>
      <c r="T38" s="44">
        <f t="shared" si="11"/>
        <v>11788</v>
      </c>
      <c r="U38" s="44">
        <f t="shared" si="12"/>
        <v>18013.099999999999</v>
      </c>
      <c r="V38" s="44">
        <f t="shared" si="13"/>
        <v>0</v>
      </c>
      <c r="W38" s="52">
        <f t="shared" si="14"/>
        <v>333130.29000000004</v>
      </c>
      <c r="X38" s="44">
        <f t="shared" si="15"/>
        <v>333130.29000000004</v>
      </c>
      <c r="Y38" s="40"/>
      <c r="Z38" s="38">
        <v>27787.56</v>
      </c>
      <c r="AA38" s="38">
        <v>5853.77</v>
      </c>
      <c r="AB38" s="38">
        <v>11788</v>
      </c>
      <c r="AC38" s="38">
        <v>12014.33</v>
      </c>
      <c r="AD38" s="38">
        <v>3971.68</v>
      </c>
      <c r="AE38" s="38">
        <v>8144.96</v>
      </c>
      <c r="AF38" s="38">
        <v>4723.95</v>
      </c>
      <c r="AG38" s="38">
        <v>11670.67</v>
      </c>
      <c r="AH38" s="38">
        <v>1321.01</v>
      </c>
      <c r="AI38" s="38">
        <v>8956.2800000000007</v>
      </c>
      <c r="AJ38" s="38">
        <v>2559.36</v>
      </c>
      <c r="AK38" s="38">
        <v>412.89</v>
      </c>
      <c r="AL38" s="38">
        <v>15581.26</v>
      </c>
      <c r="AM38" s="38">
        <v>73033.27</v>
      </c>
      <c r="AN38" s="38">
        <v>4769.8900000000003</v>
      </c>
      <c r="AO38" s="38">
        <v>12234.73</v>
      </c>
      <c r="AP38" s="38">
        <v>20156.82</v>
      </c>
      <c r="AQ38" s="38">
        <v>20726.59</v>
      </c>
      <c r="AR38" s="38">
        <v>12733.6</v>
      </c>
      <c r="AS38" s="38">
        <v>33725.49</v>
      </c>
      <c r="AT38" s="38">
        <v>12050.9</v>
      </c>
      <c r="AU38" s="38">
        <v>3104.11</v>
      </c>
      <c r="AV38" s="38">
        <v>24448.55</v>
      </c>
      <c r="AW38" s="38">
        <v>1360.62</v>
      </c>
      <c r="AX38" s="38"/>
      <c r="AY38" s="38">
        <v>333130.28999999998</v>
      </c>
      <c r="AZ38" s="39">
        <v>0</v>
      </c>
    </row>
    <row r="39" spans="2:52" x14ac:dyDescent="0.15">
      <c r="B39" s="54" t="s">
        <v>281</v>
      </c>
      <c r="C39" s="55" t="s">
        <v>246</v>
      </c>
      <c r="D39" s="1" t="s">
        <v>96</v>
      </c>
      <c r="E39" s="1" t="s">
        <v>97</v>
      </c>
      <c r="F39" s="1" t="s">
        <v>235</v>
      </c>
      <c r="G39" s="1" t="s">
        <v>239</v>
      </c>
      <c r="H39" s="37" t="s">
        <v>216</v>
      </c>
      <c r="I39" s="44">
        <f t="shared" si="0"/>
        <v>225058.88999999998</v>
      </c>
      <c r="J39" s="44">
        <f t="shared" si="1"/>
        <v>24137.760000000002</v>
      </c>
      <c r="K39" s="44">
        <f t="shared" si="2"/>
        <v>25435.55</v>
      </c>
      <c r="L39" s="44">
        <f t="shared" si="3"/>
        <v>319203.26</v>
      </c>
      <c r="M39" s="44">
        <f t="shared" si="4"/>
        <v>196264.51</v>
      </c>
      <c r="N39" s="44">
        <f t="shared" si="5"/>
        <v>145856.51999999999</v>
      </c>
      <c r="O39" s="44">
        <f t="shared" si="6"/>
        <v>97593.040000000008</v>
      </c>
      <c r="P39" s="44">
        <f t="shared" si="7"/>
        <v>75934.61</v>
      </c>
      <c r="Q39" s="44">
        <f t="shared" si="8"/>
        <v>78112.91</v>
      </c>
      <c r="R39" s="44">
        <f t="shared" si="9"/>
        <v>41198.699999999997</v>
      </c>
      <c r="S39" s="44">
        <f t="shared" si="10"/>
        <v>116895.03000000001</v>
      </c>
      <c r="T39" s="44">
        <f t="shared" si="11"/>
        <v>119916.17</v>
      </c>
      <c r="U39" s="44">
        <f t="shared" si="12"/>
        <v>235417.71000000002</v>
      </c>
      <c r="V39" s="44">
        <f t="shared" si="13"/>
        <v>0</v>
      </c>
      <c r="W39" s="52">
        <f t="shared" si="14"/>
        <v>1701024.66</v>
      </c>
      <c r="X39" s="44">
        <f t="shared" si="15"/>
        <v>1701024.66</v>
      </c>
      <c r="Y39" s="40"/>
      <c r="Z39" s="38">
        <v>160095.93</v>
      </c>
      <c r="AA39" s="38">
        <v>64962.96</v>
      </c>
      <c r="AB39" s="38">
        <v>119916.17</v>
      </c>
      <c r="AC39" s="38">
        <v>16268.24</v>
      </c>
      <c r="AD39" s="38">
        <v>7869.52</v>
      </c>
      <c r="AE39" s="38">
        <v>25435.55</v>
      </c>
      <c r="AF39" s="38">
        <v>62683.3</v>
      </c>
      <c r="AG39" s="38">
        <v>319203.26</v>
      </c>
      <c r="AH39" s="38">
        <v>41198.699999999997</v>
      </c>
      <c r="AI39" s="38">
        <v>126732.73</v>
      </c>
      <c r="AJ39" s="38">
        <v>31528.04</v>
      </c>
      <c r="AK39" s="38">
        <v>143.91</v>
      </c>
      <c r="AL39" s="38">
        <v>78112.91</v>
      </c>
      <c r="AM39" s="38">
        <v>75032.960000000006</v>
      </c>
      <c r="AN39" s="38">
        <v>22560.080000000002</v>
      </c>
      <c r="AO39" s="38">
        <v>75934.61</v>
      </c>
      <c r="AP39" s="38">
        <v>66469.23</v>
      </c>
      <c r="AQ39" s="38">
        <v>83993.89</v>
      </c>
      <c r="AR39" s="38">
        <v>45801.39</v>
      </c>
      <c r="AS39" s="38">
        <v>61179.26</v>
      </c>
      <c r="AT39" s="38">
        <v>40640.19</v>
      </c>
      <c r="AU39" s="38">
        <v>15075.58</v>
      </c>
      <c r="AV39" s="38">
        <v>145856.51999999999</v>
      </c>
      <c r="AW39" s="38">
        <v>14329.73</v>
      </c>
      <c r="AX39" s="38"/>
      <c r="AY39" s="38">
        <v>1701024.66</v>
      </c>
      <c r="AZ39" s="39">
        <v>0</v>
      </c>
    </row>
    <row r="40" spans="2:52" x14ac:dyDescent="0.15">
      <c r="B40" s="54" t="s">
        <v>282</v>
      </c>
      <c r="C40" s="55" t="s">
        <v>246</v>
      </c>
      <c r="D40" s="1" t="s">
        <v>98</v>
      </c>
      <c r="E40" s="1" t="s">
        <v>99</v>
      </c>
      <c r="F40" s="1" t="s">
        <v>235</v>
      </c>
      <c r="G40" s="1" t="s">
        <v>239</v>
      </c>
      <c r="H40" s="37" t="s">
        <v>217</v>
      </c>
      <c r="I40" s="44">
        <f t="shared" si="0"/>
        <v>214530.61</v>
      </c>
      <c r="J40" s="44">
        <f t="shared" si="1"/>
        <v>59061.35</v>
      </c>
      <c r="K40" s="44">
        <f t="shared" si="2"/>
        <v>28253.03</v>
      </c>
      <c r="L40" s="44">
        <f t="shared" si="3"/>
        <v>133206.19</v>
      </c>
      <c r="M40" s="44">
        <f t="shared" si="4"/>
        <v>507570.00000000006</v>
      </c>
      <c r="N40" s="44">
        <f t="shared" si="5"/>
        <v>499185.97</v>
      </c>
      <c r="O40" s="44">
        <f t="shared" si="6"/>
        <v>261515.4</v>
      </c>
      <c r="P40" s="44">
        <f t="shared" si="7"/>
        <v>118213.45</v>
      </c>
      <c r="Q40" s="44">
        <f t="shared" si="8"/>
        <v>47296.17</v>
      </c>
      <c r="R40" s="44">
        <f t="shared" si="9"/>
        <v>4620.41</v>
      </c>
      <c r="S40" s="44">
        <f t="shared" si="10"/>
        <v>169975.91999999998</v>
      </c>
      <c r="T40" s="44">
        <f t="shared" si="11"/>
        <v>31903.78</v>
      </c>
      <c r="U40" s="44">
        <f t="shared" si="12"/>
        <v>251315.46000000002</v>
      </c>
      <c r="V40" s="44">
        <f t="shared" si="13"/>
        <v>0</v>
      </c>
      <c r="W40" s="52">
        <f t="shared" si="14"/>
        <v>2326647.7399999998</v>
      </c>
      <c r="X40" s="44">
        <f t="shared" si="15"/>
        <v>2326647.7399999998</v>
      </c>
      <c r="Y40" s="40"/>
      <c r="Z40" s="38">
        <v>193125.31</v>
      </c>
      <c r="AA40" s="38">
        <v>21405.3</v>
      </c>
      <c r="AB40" s="38">
        <v>31903.78</v>
      </c>
      <c r="AC40" s="38">
        <v>37702.68</v>
      </c>
      <c r="AD40" s="38">
        <v>21358.67</v>
      </c>
      <c r="AE40" s="38">
        <v>28253.03</v>
      </c>
      <c r="AF40" s="38">
        <v>43640.7</v>
      </c>
      <c r="AG40" s="38">
        <v>133206.19</v>
      </c>
      <c r="AH40" s="38">
        <v>4620.41</v>
      </c>
      <c r="AI40" s="38">
        <v>143165.88</v>
      </c>
      <c r="AJ40" s="38">
        <v>41042.089999999997</v>
      </c>
      <c r="AK40" s="38">
        <v>517.15</v>
      </c>
      <c r="AL40" s="38">
        <v>47296.17</v>
      </c>
      <c r="AM40" s="38">
        <v>153784.15</v>
      </c>
      <c r="AN40" s="38">
        <v>107731.25</v>
      </c>
      <c r="AO40" s="38">
        <v>118213.45</v>
      </c>
      <c r="AP40" s="38">
        <v>141376.64000000001</v>
      </c>
      <c r="AQ40" s="38">
        <v>336288.46</v>
      </c>
      <c r="AR40" s="38">
        <v>29904.9</v>
      </c>
      <c r="AS40" s="38">
        <v>18953.86</v>
      </c>
      <c r="AT40" s="38">
        <v>66947.86</v>
      </c>
      <c r="AU40" s="38">
        <v>84074.2</v>
      </c>
      <c r="AV40" s="38">
        <v>499185.97</v>
      </c>
      <c r="AW40" s="38">
        <v>22949.64</v>
      </c>
      <c r="AX40" s="38"/>
      <c r="AY40" s="38">
        <v>2326647.7400000002</v>
      </c>
      <c r="AZ40" s="39">
        <v>0</v>
      </c>
    </row>
    <row r="41" spans="2:52" x14ac:dyDescent="0.15">
      <c r="B41" s="54" t="s">
        <v>283</v>
      </c>
      <c r="C41" s="55" t="s">
        <v>246</v>
      </c>
      <c r="D41" s="1" t="s">
        <v>100</v>
      </c>
      <c r="E41" s="1" t="s">
        <v>101</v>
      </c>
      <c r="F41" s="1" t="s">
        <v>235</v>
      </c>
      <c r="G41" s="1" t="s">
        <v>239</v>
      </c>
      <c r="H41" s="37" t="s">
        <v>218</v>
      </c>
      <c r="I41" s="44">
        <f t="shared" si="0"/>
        <v>98987.409999999989</v>
      </c>
      <c r="J41" s="44">
        <f t="shared" si="1"/>
        <v>12428.36</v>
      </c>
      <c r="K41" s="44">
        <f t="shared" si="2"/>
        <v>18564.82</v>
      </c>
      <c r="L41" s="44">
        <f t="shared" si="3"/>
        <v>554127.44999999995</v>
      </c>
      <c r="M41" s="44">
        <f t="shared" si="4"/>
        <v>82083.53</v>
      </c>
      <c r="N41" s="44">
        <f t="shared" si="5"/>
        <v>214468.67</v>
      </c>
      <c r="O41" s="44">
        <f t="shared" si="6"/>
        <v>95131.48</v>
      </c>
      <c r="P41" s="44">
        <f t="shared" si="7"/>
        <v>51575.16</v>
      </c>
      <c r="Q41" s="44">
        <f t="shared" si="8"/>
        <v>63685.69</v>
      </c>
      <c r="R41" s="44">
        <f t="shared" si="9"/>
        <v>133689.82</v>
      </c>
      <c r="S41" s="44">
        <f t="shared" si="10"/>
        <v>48762.689999999995</v>
      </c>
      <c r="T41" s="44">
        <f t="shared" si="11"/>
        <v>29316.57</v>
      </c>
      <c r="U41" s="44">
        <f t="shared" si="12"/>
        <v>143719.79</v>
      </c>
      <c r="V41" s="44">
        <f t="shared" si="13"/>
        <v>0</v>
      </c>
      <c r="W41" s="52">
        <f t="shared" si="14"/>
        <v>1546541.44</v>
      </c>
      <c r="X41" s="44">
        <f t="shared" si="15"/>
        <v>1546541.44</v>
      </c>
      <c r="Y41" s="40"/>
      <c r="Z41" s="38">
        <v>90623.01</v>
      </c>
      <c r="AA41" s="38">
        <v>8364.4</v>
      </c>
      <c r="AB41" s="38">
        <v>29316.57</v>
      </c>
      <c r="AC41" s="38">
        <v>10295.48</v>
      </c>
      <c r="AD41" s="38">
        <v>2132.88</v>
      </c>
      <c r="AE41" s="38">
        <v>18564.82</v>
      </c>
      <c r="AF41" s="38">
        <v>15384.4</v>
      </c>
      <c r="AG41" s="38">
        <v>554127.44999999995</v>
      </c>
      <c r="AH41" s="38">
        <v>133689.82</v>
      </c>
      <c r="AI41" s="38">
        <v>30552.720000000001</v>
      </c>
      <c r="AJ41" s="38">
        <v>93032.39</v>
      </c>
      <c r="AK41" s="38">
        <v>237.95</v>
      </c>
      <c r="AL41" s="38">
        <v>63685.69</v>
      </c>
      <c r="AM41" s="38">
        <v>82168.7</v>
      </c>
      <c r="AN41" s="38">
        <v>12962.78</v>
      </c>
      <c r="AO41" s="38">
        <v>51575.16</v>
      </c>
      <c r="AP41" s="38">
        <v>28376.3</v>
      </c>
      <c r="AQ41" s="38">
        <v>51755.98</v>
      </c>
      <c r="AR41" s="38">
        <v>1951.25</v>
      </c>
      <c r="AS41" s="38">
        <v>34231.29</v>
      </c>
      <c r="AT41" s="38">
        <v>13684.13</v>
      </c>
      <c r="AU41" s="38">
        <v>847.27</v>
      </c>
      <c r="AV41" s="38">
        <v>214468.67</v>
      </c>
      <c r="AW41" s="38">
        <v>4512.33</v>
      </c>
      <c r="AX41" s="38"/>
      <c r="AY41" s="38">
        <v>1546541.44</v>
      </c>
      <c r="AZ41" s="39">
        <v>0</v>
      </c>
    </row>
    <row r="42" spans="2:52" x14ac:dyDescent="0.15">
      <c r="B42" s="54" t="s">
        <v>284</v>
      </c>
      <c r="C42" s="55" t="s">
        <v>246</v>
      </c>
      <c r="D42" s="1" t="s">
        <v>102</v>
      </c>
      <c r="E42" s="1" t="s">
        <v>103</v>
      </c>
      <c r="F42" s="1" t="s">
        <v>235</v>
      </c>
      <c r="G42" s="1" t="s">
        <v>239</v>
      </c>
      <c r="H42" s="37" t="s">
        <v>219</v>
      </c>
      <c r="I42" s="44">
        <f t="shared" si="0"/>
        <v>63537.659999999996</v>
      </c>
      <c r="J42" s="44">
        <f t="shared" si="1"/>
        <v>20065.91</v>
      </c>
      <c r="K42" s="44">
        <f t="shared" si="2"/>
        <v>19780.97</v>
      </c>
      <c r="L42" s="44">
        <f t="shared" si="3"/>
        <v>383581.08</v>
      </c>
      <c r="M42" s="44">
        <f t="shared" si="4"/>
        <v>46448.92</v>
      </c>
      <c r="N42" s="44">
        <f t="shared" si="5"/>
        <v>5739.03</v>
      </c>
      <c r="O42" s="44">
        <f t="shared" si="6"/>
        <v>2287.3000000000002</v>
      </c>
      <c r="P42" s="44">
        <f t="shared" si="7"/>
        <v>22832.97</v>
      </c>
      <c r="Q42" s="44">
        <f t="shared" si="8"/>
        <v>7538.9</v>
      </c>
      <c r="R42" s="44">
        <f t="shared" si="9"/>
        <v>459.65</v>
      </c>
      <c r="S42" s="44">
        <f t="shared" si="10"/>
        <v>137738.38</v>
      </c>
      <c r="T42" s="44">
        <f t="shared" si="11"/>
        <v>10003.549999999999</v>
      </c>
      <c r="U42" s="44">
        <f t="shared" si="12"/>
        <v>30810.229999999996</v>
      </c>
      <c r="V42" s="44">
        <f t="shared" si="13"/>
        <v>0</v>
      </c>
      <c r="W42" s="52">
        <f t="shared" si="14"/>
        <v>750824.55000000016</v>
      </c>
      <c r="X42" s="44">
        <f t="shared" si="15"/>
        <v>750824.55000000016</v>
      </c>
      <c r="Y42" s="40"/>
      <c r="Z42" s="38">
        <v>51759.17</v>
      </c>
      <c r="AA42" s="38">
        <v>11778.49</v>
      </c>
      <c r="AB42" s="38">
        <v>10003.549999999999</v>
      </c>
      <c r="AC42" s="38">
        <v>11266.21</v>
      </c>
      <c r="AD42" s="38">
        <v>8799.7000000000007</v>
      </c>
      <c r="AE42" s="38">
        <v>19780.97</v>
      </c>
      <c r="AF42" s="38">
        <v>5742.86</v>
      </c>
      <c r="AG42" s="38">
        <v>383581.08</v>
      </c>
      <c r="AH42" s="38">
        <v>459.65</v>
      </c>
      <c r="AI42" s="38">
        <v>16253.46</v>
      </c>
      <c r="AJ42" s="38">
        <v>4904.99</v>
      </c>
      <c r="AK42" s="38">
        <v>287.3</v>
      </c>
      <c r="AL42" s="38">
        <v>7538.9</v>
      </c>
      <c r="AM42" s="38">
        <v>2272.7800000000002</v>
      </c>
      <c r="AN42" s="38">
        <v>14.52</v>
      </c>
      <c r="AO42" s="38">
        <v>22832.97</v>
      </c>
      <c r="AP42" s="38">
        <v>24289.35</v>
      </c>
      <c r="AQ42" s="38">
        <v>21216.080000000002</v>
      </c>
      <c r="AR42" s="38">
        <v>943.49</v>
      </c>
      <c r="AS42" s="38">
        <v>91474.59</v>
      </c>
      <c r="AT42" s="38">
        <v>45194.3</v>
      </c>
      <c r="AU42" s="38">
        <v>1069.49</v>
      </c>
      <c r="AV42" s="38">
        <v>5739.03</v>
      </c>
      <c r="AW42" s="38">
        <v>3621.62</v>
      </c>
      <c r="AX42" s="38"/>
      <c r="AY42" s="38">
        <v>750824.55</v>
      </c>
      <c r="AZ42" s="39">
        <v>0</v>
      </c>
    </row>
    <row r="43" spans="2:52" x14ac:dyDescent="0.15">
      <c r="B43" s="54" t="s">
        <v>285</v>
      </c>
      <c r="C43" s="55" t="s">
        <v>246</v>
      </c>
      <c r="D43" s="1" t="s">
        <v>104</v>
      </c>
      <c r="E43" s="1" t="s">
        <v>105</v>
      </c>
      <c r="F43" s="1" t="s">
        <v>235</v>
      </c>
      <c r="G43" s="1" t="s">
        <v>239</v>
      </c>
      <c r="H43" s="37" t="s">
        <v>220</v>
      </c>
      <c r="I43" s="44">
        <f t="shared" si="0"/>
        <v>110884.53</v>
      </c>
      <c r="J43" s="44">
        <f t="shared" si="1"/>
        <v>16985.32</v>
      </c>
      <c r="K43" s="44">
        <f t="shared" si="2"/>
        <v>30508.41</v>
      </c>
      <c r="L43" s="44">
        <f t="shared" si="3"/>
        <v>82501.39</v>
      </c>
      <c r="M43" s="44">
        <f t="shared" si="4"/>
        <v>69160.81</v>
      </c>
      <c r="N43" s="44">
        <f t="shared" si="5"/>
        <v>88080.92</v>
      </c>
      <c r="O43" s="44">
        <f t="shared" si="6"/>
        <v>86218.150000000009</v>
      </c>
      <c r="P43" s="44">
        <f t="shared" si="7"/>
        <v>65478.45</v>
      </c>
      <c r="Q43" s="44">
        <f t="shared" si="8"/>
        <v>39200.17</v>
      </c>
      <c r="R43" s="44">
        <f t="shared" si="9"/>
        <v>25201.71</v>
      </c>
      <c r="S43" s="44">
        <f t="shared" si="10"/>
        <v>71041.180000000008</v>
      </c>
      <c r="T43" s="44">
        <f t="shared" si="11"/>
        <v>23297.09</v>
      </c>
      <c r="U43" s="44">
        <f t="shared" si="12"/>
        <v>83836.62999999999</v>
      </c>
      <c r="V43" s="44">
        <f t="shared" si="13"/>
        <v>0</v>
      </c>
      <c r="W43" s="52">
        <f t="shared" si="14"/>
        <v>792394.76</v>
      </c>
      <c r="X43" s="44">
        <f t="shared" si="15"/>
        <v>792394.76</v>
      </c>
      <c r="Y43" s="40"/>
      <c r="Z43" s="38">
        <v>107348.04</v>
      </c>
      <c r="AA43" s="38">
        <v>3536.49</v>
      </c>
      <c r="AB43" s="38">
        <v>23297.09</v>
      </c>
      <c r="AC43" s="38">
        <v>11242.56</v>
      </c>
      <c r="AD43" s="38">
        <v>5742.76</v>
      </c>
      <c r="AE43" s="38">
        <v>30508.41</v>
      </c>
      <c r="AF43" s="38">
        <v>24934.11</v>
      </c>
      <c r="AG43" s="38">
        <v>82501.39</v>
      </c>
      <c r="AH43" s="38">
        <v>25201.71</v>
      </c>
      <c r="AI43" s="38">
        <v>40079.54</v>
      </c>
      <c r="AJ43" s="38">
        <v>7339.11</v>
      </c>
      <c r="AK43" s="38">
        <v>4626.75</v>
      </c>
      <c r="AL43" s="38">
        <v>39200.17</v>
      </c>
      <c r="AM43" s="38">
        <v>9719.77</v>
      </c>
      <c r="AN43" s="38">
        <v>76498.38</v>
      </c>
      <c r="AO43" s="38">
        <v>65478.45</v>
      </c>
      <c r="AP43" s="38">
        <v>39268.79</v>
      </c>
      <c r="AQ43" s="38">
        <v>24891.48</v>
      </c>
      <c r="AR43" s="38">
        <v>5000.54</v>
      </c>
      <c r="AS43" s="38">
        <v>19869.740000000002</v>
      </c>
      <c r="AT43" s="38">
        <v>51171.44</v>
      </c>
      <c r="AU43" s="38">
        <v>0</v>
      </c>
      <c r="AV43" s="38">
        <v>88080.92</v>
      </c>
      <c r="AW43" s="38">
        <v>6857.12</v>
      </c>
      <c r="AX43" s="38"/>
      <c r="AY43" s="38">
        <v>792394.76</v>
      </c>
      <c r="AZ43" s="39">
        <v>0</v>
      </c>
    </row>
    <row r="44" spans="2:52" x14ac:dyDescent="0.15">
      <c r="B44" s="54" t="s">
        <v>286</v>
      </c>
      <c r="C44" s="55" t="s">
        <v>246</v>
      </c>
      <c r="D44" s="1" t="s">
        <v>106</v>
      </c>
      <c r="E44" s="1" t="s">
        <v>107</v>
      </c>
      <c r="F44" s="1" t="s">
        <v>235</v>
      </c>
      <c r="G44" s="1" t="s">
        <v>239</v>
      </c>
      <c r="H44" s="37" t="s">
        <v>221</v>
      </c>
      <c r="I44" s="44">
        <f t="shared" si="0"/>
        <v>121747.52</v>
      </c>
      <c r="J44" s="44">
        <f t="shared" si="1"/>
        <v>12770.3</v>
      </c>
      <c r="K44" s="44">
        <f t="shared" si="2"/>
        <v>164548.85</v>
      </c>
      <c r="L44" s="44">
        <f t="shared" si="3"/>
        <v>123306.18</v>
      </c>
      <c r="M44" s="44">
        <f t="shared" si="4"/>
        <v>110479.86</v>
      </c>
      <c r="N44" s="44">
        <f t="shared" si="5"/>
        <v>90358.64</v>
      </c>
      <c r="O44" s="44">
        <f t="shared" si="6"/>
        <v>71757.569999999992</v>
      </c>
      <c r="P44" s="44">
        <f t="shared" si="7"/>
        <v>26410.3</v>
      </c>
      <c r="Q44" s="44">
        <f t="shared" si="8"/>
        <v>16395.25</v>
      </c>
      <c r="R44" s="44">
        <f t="shared" si="9"/>
        <v>-15286.74</v>
      </c>
      <c r="S44" s="44">
        <f t="shared" si="10"/>
        <v>70182.849999999991</v>
      </c>
      <c r="T44" s="44">
        <f t="shared" si="11"/>
        <v>50391.35</v>
      </c>
      <c r="U44" s="44">
        <f t="shared" si="12"/>
        <v>53411.66</v>
      </c>
      <c r="V44" s="44">
        <f t="shared" si="13"/>
        <v>0</v>
      </c>
      <c r="W44" s="52">
        <f t="shared" si="14"/>
        <v>896473.59000000008</v>
      </c>
      <c r="X44" s="44">
        <f t="shared" si="15"/>
        <v>896473.59000000008</v>
      </c>
      <c r="Y44" s="40"/>
      <c r="Z44" s="38">
        <v>114953.83</v>
      </c>
      <c r="AA44" s="38">
        <v>6793.69</v>
      </c>
      <c r="AB44" s="38">
        <v>50391.35</v>
      </c>
      <c r="AC44" s="38">
        <v>9547.7199999999993</v>
      </c>
      <c r="AD44" s="38">
        <v>3222.58</v>
      </c>
      <c r="AE44" s="38">
        <v>164548.85</v>
      </c>
      <c r="AF44" s="38">
        <v>11222.76</v>
      </c>
      <c r="AG44" s="38">
        <v>123306.18</v>
      </c>
      <c r="AH44" s="38">
        <v>-15286.74</v>
      </c>
      <c r="AI44" s="38">
        <v>34557.39</v>
      </c>
      <c r="AJ44" s="38">
        <v>1608.48</v>
      </c>
      <c r="AK44" s="38">
        <v>522.02</v>
      </c>
      <c r="AL44" s="38">
        <v>16395.25</v>
      </c>
      <c r="AM44" s="38">
        <v>16130.12</v>
      </c>
      <c r="AN44" s="38">
        <v>55627.45</v>
      </c>
      <c r="AO44" s="38">
        <v>26410.3</v>
      </c>
      <c r="AP44" s="38">
        <v>34750.97</v>
      </c>
      <c r="AQ44" s="38">
        <v>73600.53</v>
      </c>
      <c r="AR44" s="38">
        <v>2128.36</v>
      </c>
      <c r="AS44" s="38">
        <v>15152.08</v>
      </c>
      <c r="AT44" s="38">
        <v>54727.57</v>
      </c>
      <c r="AU44" s="38">
        <v>303.2</v>
      </c>
      <c r="AV44" s="38">
        <v>90358.64</v>
      </c>
      <c r="AW44" s="38">
        <v>5501.01</v>
      </c>
      <c r="AX44" s="38"/>
      <c r="AY44" s="38">
        <v>896473.59</v>
      </c>
      <c r="AZ44" s="39">
        <v>0</v>
      </c>
    </row>
    <row r="45" spans="2:52" x14ac:dyDescent="0.15">
      <c r="B45" s="54" t="s">
        <v>287</v>
      </c>
      <c r="C45" s="55" t="s">
        <v>246</v>
      </c>
      <c r="D45" s="1" t="s">
        <v>108</v>
      </c>
      <c r="E45" s="1" t="s">
        <v>109</v>
      </c>
      <c r="F45" s="1" t="s">
        <v>235</v>
      </c>
      <c r="G45" s="1" t="s">
        <v>239</v>
      </c>
      <c r="H45" s="37" t="s">
        <v>222</v>
      </c>
      <c r="I45" s="44">
        <f t="shared" si="0"/>
        <v>36609.659999999996</v>
      </c>
      <c r="J45" s="44">
        <f t="shared" si="1"/>
        <v>7825.2199999999993</v>
      </c>
      <c r="K45" s="44">
        <f t="shared" si="2"/>
        <v>20133.560000000001</v>
      </c>
      <c r="L45" s="44">
        <f t="shared" si="3"/>
        <v>3532.53</v>
      </c>
      <c r="M45" s="44">
        <f t="shared" si="4"/>
        <v>21200.039999999997</v>
      </c>
      <c r="N45" s="44">
        <f t="shared" si="5"/>
        <v>9222.4699999999993</v>
      </c>
      <c r="O45" s="44">
        <f t="shared" si="6"/>
        <v>13390.210000000001</v>
      </c>
      <c r="P45" s="44">
        <f t="shared" si="7"/>
        <v>5316.35</v>
      </c>
      <c r="Q45" s="44">
        <f t="shared" si="8"/>
        <v>21471.13</v>
      </c>
      <c r="R45" s="44">
        <f t="shared" si="9"/>
        <v>813.3</v>
      </c>
      <c r="S45" s="44">
        <f t="shared" si="10"/>
        <v>8585.7799999999988</v>
      </c>
      <c r="T45" s="44">
        <f t="shared" si="11"/>
        <v>5186.42</v>
      </c>
      <c r="U45" s="44">
        <f t="shared" si="12"/>
        <v>13273.900000000001</v>
      </c>
      <c r="V45" s="44">
        <f t="shared" si="13"/>
        <v>0</v>
      </c>
      <c r="W45" s="52">
        <f t="shared" si="14"/>
        <v>166560.57</v>
      </c>
      <c r="X45" s="44">
        <f t="shared" si="15"/>
        <v>166560.57</v>
      </c>
      <c r="Y45" s="40"/>
      <c r="Z45" s="38">
        <v>30410.26</v>
      </c>
      <c r="AA45" s="38">
        <v>6199.4</v>
      </c>
      <c r="AB45" s="38">
        <v>5186.42</v>
      </c>
      <c r="AC45" s="38">
        <v>6117.28</v>
      </c>
      <c r="AD45" s="38">
        <v>1707.94</v>
      </c>
      <c r="AE45" s="38">
        <v>20133.560000000001</v>
      </c>
      <c r="AF45" s="38">
        <v>4016.46</v>
      </c>
      <c r="AG45" s="38">
        <v>3532.53</v>
      </c>
      <c r="AH45" s="38">
        <v>813.3</v>
      </c>
      <c r="AI45" s="38">
        <v>4387.08</v>
      </c>
      <c r="AJ45" s="38">
        <v>24.48</v>
      </c>
      <c r="AK45" s="38">
        <v>17.690000000000001</v>
      </c>
      <c r="AL45" s="38">
        <v>21471.13</v>
      </c>
      <c r="AM45" s="38">
        <v>9674.4500000000007</v>
      </c>
      <c r="AN45" s="38">
        <v>3715.76</v>
      </c>
      <c r="AO45" s="38">
        <v>5316.35</v>
      </c>
      <c r="AP45" s="38">
        <v>2360.62</v>
      </c>
      <c r="AQ45" s="38">
        <v>19982.91</v>
      </c>
      <c r="AR45" s="38">
        <v>-1143.49</v>
      </c>
      <c r="AS45" s="38">
        <v>5647.61</v>
      </c>
      <c r="AT45" s="38">
        <v>2938.17</v>
      </c>
      <c r="AU45" s="38">
        <v>0</v>
      </c>
      <c r="AV45" s="38">
        <v>9222.4699999999993</v>
      </c>
      <c r="AW45" s="38">
        <v>4828.1899999999996</v>
      </c>
      <c r="AX45" s="38"/>
      <c r="AY45" s="38">
        <v>166560.57</v>
      </c>
      <c r="AZ45" s="39">
        <v>0</v>
      </c>
    </row>
    <row r="46" spans="2:52" x14ac:dyDescent="0.15">
      <c r="B46" s="54" t="s">
        <v>288</v>
      </c>
      <c r="C46" s="55" t="s">
        <v>246</v>
      </c>
      <c r="D46" s="1" t="s">
        <v>110</v>
      </c>
      <c r="E46" s="1" t="s">
        <v>111</v>
      </c>
      <c r="F46" s="1" t="s">
        <v>235</v>
      </c>
      <c r="G46" s="1" t="s">
        <v>239</v>
      </c>
      <c r="H46" s="37" t="s">
        <v>223</v>
      </c>
      <c r="I46" s="44">
        <f t="shared" si="0"/>
        <v>521480.72000000003</v>
      </c>
      <c r="J46" s="44">
        <f t="shared" si="1"/>
        <v>50967.130000000005</v>
      </c>
      <c r="K46" s="44">
        <f t="shared" si="2"/>
        <v>29495.79</v>
      </c>
      <c r="L46" s="44">
        <f t="shared" si="3"/>
        <v>161386.62</v>
      </c>
      <c r="M46" s="44">
        <f t="shared" si="4"/>
        <v>236127.14</v>
      </c>
      <c r="N46" s="44">
        <f t="shared" si="5"/>
        <v>394551.63</v>
      </c>
      <c r="O46" s="44">
        <f t="shared" si="6"/>
        <v>186147.88999999998</v>
      </c>
      <c r="P46" s="44">
        <f t="shared" si="7"/>
        <v>166285.20000000001</v>
      </c>
      <c r="Q46" s="44">
        <f t="shared" si="8"/>
        <v>105715.87</v>
      </c>
      <c r="R46" s="44">
        <f t="shared" si="9"/>
        <v>6692.76</v>
      </c>
      <c r="S46" s="44">
        <f t="shared" si="10"/>
        <v>109011.08</v>
      </c>
      <c r="T46" s="44">
        <f t="shared" si="11"/>
        <v>21718.880000000001</v>
      </c>
      <c r="U46" s="44">
        <f t="shared" si="12"/>
        <v>278044.46999999997</v>
      </c>
      <c r="V46" s="44">
        <f t="shared" si="13"/>
        <v>0</v>
      </c>
      <c r="W46" s="52">
        <f t="shared" si="14"/>
        <v>2267625.1800000002</v>
      </c>
      <c r="X46" s="44">
        <f t="shared" si="15"/>
        <v>2267625.1800000002</v>
      </c>
      <c r="Y46" s="40"/>
      <c r="Z46" s="38">
        <v>361672.58</v>
      </c>
      <c r="AA46" s="38">
        <v>159808.14000000001</v>
      </c>
      <c r="AB46" s="38">
        <v>21718.880000000001</v>
      </c>
      <c r="AC46" s="38">
        <v>19532.41</v>
      </c>
      <c r="AD46" s="38">
        <v>31434.720000000001</v>
      </c>
      <c r="AE46" s="38">
        <v>29495.79</v>
      </c>
      <c r="AF46" s="38">
        <v>94411.65</v>
      </c>
      <c r="AG46" s="38">
        <v>161386.62</v>
      </c>
      <c r="AH46" s="38">
        <v>6692.76</v>
      </c>
      <c r="AI46" s="38">
        <v>69594.460000000006</v>
      </c>
      <c r="AJ46" s="38">
        <v>86851.51</v>
      </c>
      <c r="AK46" s="38">
        <v>844.49</v>
      </c>
      <c r="AL46" s="38">
        <v>105715.87</v>
      </c>
      <c r="AM46" s="38">
        <v>161725.15</v>
      </c>
      <c r="AN46" s="38">
        <v>24422.74</v>
      </c>
      <c r="AO46" s="38">
        <v>166285.20000000001</v>
      </c>
      <c r="AP46" s="38">
        <v>101589.26</v>
      </c>
      <c r="AQ46" s="38">
        <v>127209.69</v>
      </c>
      <c r="AR46" s="38">
        <v>7328.19</v>
      </c>
      <c r="AS46" s="38">
        <v>55306.17</v>
      </c>
      <c r="AT46" s="38">
        <v>48738.89</v>
      </c>
      <c r="AU46" s="38">
        <v>4966.0200000000004</v>
      </c>
      <c r="AV46" s="38">
        <v>394551.63</v>
      </c>
      <c r="AW46" s="38">
        <v>26342.36</v>
      </c>
      <c r="AX46" s="38"/>
      <c r="AY46" s="38">
        <v>2267625.1800000002</v>
      </c>
      <c r="AZ46" s="39">
        <v>0</v>
      </c>
    </row>
    <row r="47" spans="2:52" x14ac:dyDescent="0.15">
      <c r="B47" s="54" t="s">
        <v>289</v>
      </c>
      <c r="C47" s="55" t="s">
        <v>246</v>
      </c>
      <c r="D47" s="1" t="s">
        <v>28</v>
      </c>
      <c r="E47" s="1" t="s">
        <v>112</v>
      </c>
      <c r="F47" s="1" t="s">
        <v>235</v>
      </c>
      <c r="G47" s="1" t="s">
        <v>239</v>
      </c>
      <c r="H47" s="37" t="s">
        <v>224</v>
      </c>
      <c r="I47" s="44">
        <f t="shared" si="0"/>
        <v>126794.55</v>
      </c>
      <c r="J47" s="44">
        <f t="shared" si="1"/>
        <v>11766.619999999999</v>
      </c>
      <c r="K47" s="44">
        <f t="shared" si="2"/>
        <v>18762.91</v>
      </c>
      <c r="L47" s="44">
        <f t="shared" si="3"/>
        <v>81626.720000000001</v>
      </c>
      <c r="M47" s="44">
        <f t="shared" si="4"/>
        <v>49760.18</v>
      </c>
      <c r="N47" s="44">
        <f t="shared" si="5"/>
        <v>38144.019999999997</v>
      </c>
      <c r="O47" s="44">
        <f t="shared" si="6"/>
        <v>21485.15</v>
      </c>
      <c r="P47" s="44">
        <f t="shared" si="7"/>
        <v>31587.05</v>
      </c>
      <c r="Q47" s="44">
        <f t="shared" si="8"/>
        <v>22391.26</v>
      </c>
      <c r="R47" s="44">
        <f t="shared" si="9"/>
        <v>1062.1400000000001</v>
      </c>
      <c r="S47" s="44">
        <f t="shared" si="10"/>
        <v>89972.330000000016</v>
      </c>
      <c r="T47" s="44">
        <f t="shared" si="11"/>
        <v>9559.64</v>
      </c>
      <c r="U47" s="44">
        <f t="shared" si="12"/>
        <v>54817.249999999993</v>
      </c>
      <c r="V47" s="44">
        <f t="shared" si="13"/>
        <v>0</v>
      </c>
      <c r="W47" s="52">
        <f t="shared" si="14"/>
        <v>557729.82000000007</v>
      </c>
      <c r="X47" s="44">
        <f t="shared" si="15"/>
        <v>557729.82000000007</v>
      </c>
      <c r="Y47" s="40"/>
      <c r="Z47" s="38">
        <v>109895.44</v>
      </c>
      <c r="AA47" s="38">
        <v>16899.11</v>
      </c>
      <c r="AB47" s="38">
        <v>9559.64</v>
      </c>
      <c r="AC47" s="38">
        <v>4340.3999999999996</v>
      </c>
      <c r="AD47" s="38">
        <v>7426.22</v>
      </c>
      <c r="AE47" s="38">
        <v>18762.91</v>
      </c>
      <c r="AF47" s="38">
        <v>9676.41</v>
      </c>
      <c r="AG47" s="38">
        <v>81626.720000000001</v>
      </c>
      <c r="AH47" s="38">
        <v>1062.1400000000001</v>
      </c>
      <c r="AI47" s="38">
        <v>12954.38</v>
      </c>
      <c r="AJ47" s="38">
        <v>22850.05</v>
      </c>
      <c r="AK47" s="38">
        <v>1497.78</v>
      </c>
      <c r="AL47" s="38">
        <v>22391.26</v>
      </c>
      <c r="AM47" s="38">
        <v>13674.59</v>
      </c>
      <c r="AN47" s="38">
        <v>7810.56</v>
      </c>
      <c r="AO47" s="38">
        <v>31587.05</v>
      </c>
      <c r="AP47" s="38">
        <v>5879.92</v>
      </c>
      <c r="AQ47" s="38">
        <v>41033.97</v>
      </c>
      <c r="AR47" s="38">
        <v>2846.29</v>
      </c>
      <c r="AS47" s="38">
        <v>40692.980000000003</v>
      </c>
      <c r="AT47" s="38">
        <v>36644.5</v>
      </c>
      <c r="AU47" s="38">
        <v>12634.85</v>
      </c>
      <c r="AV47" s="38">
        <v>38144.019999999997</v>
      </c>
      <c r="AW47" s="38">
        <v>7838.63</v>
      </c>
      <c r="AX47" s="38"/>
      <c r="AY47" s="38">
        <v>557729.81999999995</v>
      </c>
      <c r="AZ47" s="39">
        <v>0</v>
      </c>
    </row>
    <row r="48" spans="2:52" x14ac:dyDescent="0.15">
      <c r="B48" s="54" t="s">
        <v>290</v>
      </c>
      <c r="C48" s="55" t="s">
        <v>246</v>
      </c>
      <c r="D48" s="1" t="s">
        <v>113</v>
      </c>
      <c r="E48" s="1" t="s">
        <v>114</v>
      </c>
      <c r="F48" s="1" t="s">
        <v>235</v>
      </c>
      <c r="G48" s="1" t="s">
        <v>239</v>
      </c>
      <c r="H48" s="37" t="s">
        <v>225</v>
      </c>
      <c r="I48" s="44">
        <f t="shared" si="0"/>
        <v>101279.73000000001</v>
      </c>
      <c r="J48" s="44">
        <f t="shared" si="1"/>
        <v>3684.27</v>
      </c>
      <c r="K48" s="44">
        <f t="shared" si="2"/>
        <v>2429.06</v>
      </c>
      <c r="L48" s="44">
        <f t="shared" si="3"/>
        <v>4226.3500000000004</v>
      </c>
      <c r="M48" s="44">
        <f t="shared" si="4"/>
        <v>115040.44</v>
      </c>
      <c r="N48" s="44">
        <f t="shared" si="5"/>
        <v>153922.06</v>
      </c>
      <c r="O48" s="44">
        <f t="shared" si="6"/>
        <v>9713.1200000000008</v>
      </c>
      <c r="P48" s="44">
        <f t="shared" si="7"/>
        <v>22494.33</v>
      </c>
      <c r="Q48" s="44">
        <f t="shared" si="8"/>
        <v>19534.080000000002</v>
      </c>
      <c r="R48" s="44">
        <f t="shared" si="9"/>
        <v>1024.49</v>
      </c>
      <c r="S48" s="44">
        <f t="shared" si="10"/>
        <v>116741.26000000001</v>
      </c>
      <c r="T48" s="44">
        <f t="shared" si="11"/>
        <v>14399.52</v>
      </c>
      <c r="U48" s="44">
        <f t="shared" si="12"/>
        <v>18374.97</v>
      </c>
      <c r="V48" s="44">
        <f t="shared" si="13"/>
        <v>0</v>
      </c>
      <c r="W48" s="52">
        <f t="shared" si="14"/>
        <v>582863.68000000005</v>
      </c>
      <c r="X48" s="44">
        <f t="shared" si="15"/>
        <v>582863.68000000005</v>
      </c>
      <c r="Y48" s="40"/>
      <c r="Z48" s="38">
        <v>92784.77</v>
      </c>
      <c r="AA48" s="38">
        <v>8494.9599999999991</v>
      </c>
      <c r="AB48" s="38">
        <v>14399.52</v>
      </c>
      <c r="AC48" s="38">
        <v>1680.75</v>
      </c>
      <c r="AD48" s="38">
        <v>2003.52</v>
      </c>
      <c r="AE48" s="38">
        <v>2429.06</v>
      </c>
      <c r="AF48" s="38">
        <v>7236.15</v>
      </c>
      <c r="AG48" s="38">
        <v>4226.3500000000004</v>
      </c>
      <c r="AH48" s="38">
        <v>1024.49</v>
      </c>
      <c r="AI48" s="38">
        <v>6942.84</v>
      </c>
      <c r="AJ48" s="38">
        <v>326.14</v>
      </c>
      <c r="AK48" s="38">
        <v>5.0999999999999996</v>
      </c>
      <c r="AL48" s="38">
        <v>19534.080000000002</v>
      </c>
      <c r="AM48" s="38">
        <v>9560.2800000000007</v>
      </c>
      <c r="AN48" s="38">
        <v>152.84</v>
      </c>
      <c r="AO48" s="38">
        <v>22494.33</v>
      </c>
      <c r="AP48" s="38">
        <v>90441.18</v>
      </c>
      <c r="AQ48" s="38">
        <v>7363.83</v>
      </c>
      <c r="AR48" s="38">
        <v>17235.43</v>
      </c>
      <c r="AS48" s="38">
        <v>86560.57</v>
      </c>
      <c r="AT48" s="38">
        <v>21333.74</v>
      </c>
      <c r="AU48" s="38">
        <v>8846.9500000000007</v>
      </c>
      <c r="AV48" s="38">
        <v>153922.06</v>
      </c>
      <c r="AW48" s="38">
        <v>3864.74</v>
      </c>
      <c r="AX48" s="38"/>
      <c r="AY48" s="38">
        <v>582863.68000000005</v>
      </c>
      <c r="AZ48" s="39">
        <v>0</v>
      </c>
    </row>
    <row r="49" spans="2:52" x14ac:dyDescent="0.15">
      <c r="B49" s="54" t="s">
        <v>291</v>
      </c>
      <c r="C49" s="55" t="s">
        <v>246</v>
      </c>
      <c r="D49" s="1" t="s">
        <v>115</v>
      </c>
      <c r="E49" s="1" t="s">
        <v>116</v>
      </c>
      <c r="F49" s="1" t="s">
        <v>235</v>
      </c>
      <c r="G49" s="1" t="s">
        <v>239</v>
      </c>
      <c r="H49" s="37" t="s">
        <v>226</v>
      </c>
      <c r="I49" s="44">
        <f t="shared" si="0"/>
        <v>132862.25</v>
      </c>
      <c r="J49" s="44">
        <f t="shared" si="1"/>
        <v>14993.78</v>
      </c>
      <c r="K49" s="44">
        <f t="shared" si="2"/>
        <v>31688.52</v>
      </c>
      <c r="L49" s="44">
        <f t="shared" si="3"/>
        <v>67231.08</v>
      </c>
      <c r="M49" s="44">
        <f t="shared" si="4"/>
        <v>94436.38</v>
      </c>
      <c r="N49" s="44">
        <f t="shared" si="5"/>
        <v>92363.26</v>
      </c>
      <c r="O49" s="44">
        <f t="shared" si="6"/>
        <v>25318.37</v>
      </c>
      <c r="P49" s="44">
        <f t="shared" si="7"/>
        <v>59192.22</v>
      </c>
      <c r="Q49" s="44">
        <f t="shared" si="8"/>
        <v>27031.73</v>
      </c>
      <c r="R49" s="44">
        <f t="shared" si="9"/>
        <v>3410.66</v>
      </c>
      <c r="S49" s="44">
        <f t="shared" si="10"/>
        <v>246516.36000000002</v>
      </c>
      <c r="T49" s="44">
        <f t="shared" si="11"/>
        <v>13764.05</v>
      </c>
      <c r="U49" s="44">
        <f t="shared" si="12"/>
        <v>97086.49</v>
      </c>
      <c r="V49" s="44">
        <f t="shared" si="13"/>
        <v>0</v>
      </c>
      <c r="W49" s="52">
        <f t="shared" si="14"/>
        <v>905895.15</v>
      </c>
      <c r="X49" s="44">
        <f t="shared" si="15"/>
        <v>905895.15</v>
      </c>
      <c r="Y49" s="40"/>
      <c r="Z49" s="38">
        <v>108153.03</v>
      </c>
      <c r="AA49" s="38">
        <v>24709.22</v>
      </c>
      <c r="AB49" s="38">
        <v>13764.05</v>
      </c>
      <c r="AC49" s="38">
        <v>11413.36</v>
      </c>
      <c r="AD49" s="38">
        <v>3580.42</v>
      </c>
      <c r="AE49" s="38">
        <v>31688.52</v>
      </c>
      <c r="AF49" s="38">
        <v>31072.32</v>
      </c>
      <c r="AG49" s="38">
        <v>67231.08</v>
      </c>
      <c r="AH49" s="38">
        <v>3410.66</v>
      </c>
      <c r="AI49" s="38">
        <v>50720.09</v>
      </c>
      <c r="AJ49" s="38">
        <v>9683.56</v>
      </c>
      <c r="AK49" s="38">
        <v>143.22</v>
      </c>
      <c r="AL49" s="38">
        <v>27031.73</v>
      </c>
      <c r="AM49" s="38">
        <v>11769.64</v>
      </c>
      <c r="AN49" s="38">
        <v>13548.73</v>
      </c>
      <c r="AO49" s="38">
        <v>59192.22</v>
      </c>
      <c r="AP49" s="38">
        <v>3523.56</v>
      </c>
      <c r="AQ49" s="38">
        <v>88770.22</v>
      </c>
      <c r="AR49" s="38">
        <v>2142.6</v>
      </c>
      <c r="AS49" s="38">
        <v>207155.78</v>
      </c>
      <c r="AT49" s="38">
        <v>33178.379999999997</v>
      </c>
      <c r="AU49" s="38">
        <v>6182.2</v>
      </c>
      <c r="AV49" s="38">
        <v>92363.26</v>
      </c>
      <c r="AW49" s="38">
        <v>5467.3</v>
      </c>
      <c r="AX49" s="38"/>
      <c r="AY49" s="38">
        <v>905895.15</v>
      </c>
      <c r="AZ49" s="39">
        <v>0</v>
      </c>
    </row>
    <row r="50" spans="2:52" x14ac:dyDescent="0.15">
      <c r="B50" s="54" t="s">
        <v>292</v>
      </c>
      <c r="C50" s="55" t="s">
        <v>246</v>
      </c>
      <c r="D50" s="1" t="s">
        <v>117</v>
      </c>
      <c r="E50" s="1" t="s">
        <v>118</v>
      </c>
      <c r="F50" s="1" t="s">
        <v>235</v>
      </c>
      <c r="G50" s="1" t="s">
        <v>239</v>
      </c>
      <c r="H50" s="37" t="s">
        <v>227</v>
      </c>
      <c r="I50" s="44">
        <f t="shared" si="0"/>
        <v>90530.7</v>
      </c>
      <c r="J50" s="44">
        <f t="shared" si="1"/>
        <v>14495.85</v>
      </c>
      <c r="K50" s="44">
        <f t="shared" si="2"/>
        <v>11796.75</v>
      </c>
      <c r="L50" s="44">
        <f t="shared" si="3"/>
        <v>106717.83</v>
      </c>
      <c r="M50" s="44">
        <f t="shared" si="4"/>
        <v>161558.97999999998</v>
      </c>
      <c r="N50" s="44">
        <f t="shared" si="5"/>
        <v>147938.54999999999</v>
      </c>
      <c r="O50" s="44">
        <f t="shared" si="6"/>
        <v>109448.70999999999</v>
      </c>
      <c r="P50" s="44">
        <f t="shared" si="7"/>
        <v>21397.03</v>
      </c>
      <c r="Q50" s="44">
        <f t="shared" si="8"/>
        <v>41760.379999999997</v>
      </c>
      <c r="R50" s="44">
        <f t="shared" si="9"/>
        <v>37725.769999999997</v>
      </c>
      <c r="S50" s="44">
        <f t="shared" si="10"/>
        <v>145178.01999999999</v>
      </c>
      <c r="T50" s="44">
        <f t="shared" si="11"/>
        <v>6744.16</v>
      </c>
      <c r="U50" s="44">
        <f t="shared" si="12"/>
        <v>42223.79</v>
      </c>
      <c r="V50" s="44">
        <f t="shared" si="13"/>
        <v>0</v>
      </c>
      <c r="W50" s="52">
        <f t="shared" si="14"/>
        <v>937516.52</v>
      </c>
      <c r="X50" s="44">
        <f t="shared" si="15"/>
        <v>937516.52</v>
      </c>
      <c r="Y50" s="40"/>
      <c r="Z50" s="38">
        <v>46823.78</v>
      </c>
      <c r="AA50" s="38">
        <v>43706.92</v>
      </c>
      <c r="AB50" s="38">
        <v>6744.16</v>
      </c>
      <c r="AC50" s="38">
        <v>9109.27</v>
      </c>
      <c r="AD50" s="38">
        <v>5386.58</v>
      </c>
      <c r="AE50" s="38">
        <v>11796.75</v>
      </c>
      <c r="AF50" s="38">
        <v>7329.87</v>
      </c>
      <c r="AG50" s="38">
        <v>106717.83</v>
      </c>
      <c r="AH50" s="38">
        <v>37725.769999999997</v>
      </c>
      <c r="AI50" s="38">
        <v>21479.47</v>
      </c>
      <c r="AJ50" s="38">
        <v>9503.57</v>
      </c>
      <c r="AK50" s="38">
        <v>220.64</v>
      </c>
      <c r="AL50" s="38">
        <v>41760.379999999997</v>
      </c>
      <c r="AM50" s="38">
        <v>54592.85</v>
      </c>
      <c r="AN50" s="38">
        <v>54855.86</v>
      </c>
      <c r="AO50" s="38">
        <v>21397.03</v>
      </c>
      <c r="AP50" s="38">
        <v>30444.01</v>
      </c>
      <c r="AQ50" s="38">
        <v>17700.78</v>
      </c>
      <c r="AR50" s="38">
        <v>113414.19</v>
      </c>
      <c r="AS50" s="38">
        <v>103648.47</v>
      </c>
      <c r="AT50" s="38">
        <v>18385.419999999998</v>
      </c>
      <c r="AU50" s="38">
        <v>23144.13</v>
      </c>
      <c r="AV50" s="38">
        <v>147938.54999999999</v>
      </c>
      <c r="AW50" s="38">
        <v>3690.24</v>
      </c>
      <c r="AX50" s="38"/>
      <c r="AY50" s="38">
        <v>937516.52</v>
      </c>
      <c r="AZ50" s="39">
        <v>0</v>
      </c>
    </row>
    <row r="51" spans="2:52" x14ac:dyDescent="0.15">
      <c r="B51" s="54" t="s">
        <v>293</v>
      </c>
      <c r="C51" s="55" t="s">
        <v>246</v>
      </c>
      <c r="D51" s="1" t="s">
        <v>119</v>
      </c>
      <c r="E51" s="1" t="s">
        <v>120</v>
      </c>
      <c r="F51" s="1" t="s">
        <v>235</v>
      </c>
      <c r="G51" s="1" t="s">
        <v>239</v>
      </c>
      <c r="H51" s="37" t="s">
        <v>228</v>
      </c>
      <c r="I51" s="44">
        <f t="shared" si="0"/>
        <v>111615.91</v>
      </c>
      <c r="J51" s="44">
        <f t="shared" si="1"/>
        <v>19466.45</v>
      </c>
      <c r="K51" s="44">
        <f t="shared" si="2"/>
        <v>17083.650000000001</v>
      </c>
      <c r="L51" s="44">
        <f t="shared" si="3"/>
        <v>32154.5</v>
      </c>
      <c r="M51" s="44">
        <f t="shared" si="4"/>
        <v>25809.919999999998</v>
      </c>
      <c r="N51" s="44">
        <f t="shared" si="5"/>
        <v>12339.17</v>
      </c>
      <c r="O51" s="44">
        <f t="shared" si="6"/>
        <v>10084.4</v>
      </c>
      <c r="P51" s="44">
        <f t="shared" si="7"/>
        <v>12696.72</v>
      </c>
      <c r="Q51" s="44">
        <f t="shared" si="8"/>
        <v>17079.97</v>
      </c>
      <c r="R51" s="44">
        <f t="shared" si="9"/>
        <v>1191.3900000000001</v>
      </c>
      <c r="S51" s="44">
        <f t="shared" si="10"/>
        <v>97377.489999999991</v>
      </c>
      <c r="T51" s="44">
        <f t="shared" si="11"/>
        <v>35972.080000000002</v>
      </c>
      <c r="U51" s="44">
        <f t="shared" si="12"/>
        <v>67544.599999999991</v>
      </c>
      <c r="V51" s="44">
        <f t="shared" si="13"/>
        <v>0</v>
      </c>
      <c r="W51" s="52">
        <f t="shared" si="14"/>
        <v>460416.25</v>
      </c>
      <c r="X51" s="44">
        <f t="shared" si="15"/>
        <v>460416.25</v>
      </c>
      <c r="Y51" s="40"/>
      <c r="Z51" s="38">
        <v>74349.78</v>
      </c>
      <c r="AA51" s="38">
        <v>37266.129999999997</v>
      </c>
      <c r="AB51" s="38">
        <v>35972.080000000002</v>
      </c>
      <c r="AC51" s="38">
        <v>16289.26</v>
      </c>
      <c r="AD51" s="38">
        <v>3177.19</v>
      </c>
      <c r="AE51" s="38">
        <v>17083.650000000001</v>
      </c>
      <c r="AF51" s="38">
        <v>6151.16</v>
      </c>
      <c r="AG51" s="38">
        <v>32154.5</v>
      </c>
      <c r="AH51" s="38">
        <v>1191.3900000000001</v>
      </c>
      <c r="AI51" s="38">
        <v>14524.21</v>
      </c>
      <c r="AJ51" s="38">
        <v>40322.720000000001</v>
      </c>
      <c r="AK51" s="38">
        <v>0</v>
      </c>
      <c r="AL51" s="38">
        <v>17079.97</v>
      </c>
      <c r="AM51" s="38">
        <v>6292.4</v>
      </c>
      <c r="AN51" s="38">
        <v>3792</v>
      </c>
      <c r="AO51" s="38">
        <v>12696.72</v>
      </c>
      <c r="AP51" s="38">
        <v>2050.9499999999998</v>
      </c>
      <c r="AQ51" s="38">
        <v>14011.48</v>
      </c>
      <c r="AR51" s="38">
        <v>9747.49</v>
      </c>
      <c r="AS51" s="38">
        <v>81663.89</v>
      </c>
      <c r="AT51" s="38">
        <v>9606.15</v>
      </c>
      <c r="AU51" s="38">
        <v>6107.45</v>
      </c>
      <c r="AV51" s="38">
        <v>12339.17</v>
      </c>
      <c r="AW51" s="38">
        <v>6546.51</v>
      </c>
      <c r="AX51" s="38"/>
      <c r="AY51" s="38">
        <v>460416.25</v>
      </c>
      <c r="AZ51" s="39">
        <v>0</v>
      </c>
    </row>
    <row r="52" spans="2:52" x14ac:dyDescent="0.15">
      <c r="B52" s="54" t="s">
        <v>294</v>
      </c>
      <c r="C52" s="55" t="s">
        <v>246</v>
      </c>
      <c r="D52" s="1" t="s">
        <v>121</v>
      </c>
      <c r="E52" s="1" t="s">
        <v>122</v>
      </c>
      <c r="F52" s="1" t="s">
        <v>235</v>
      </c>
      <c r="G52" s="1" t="s">
        <v>239</v>
      </c>
      <c r="H52" s="37" t="s">
        <v>229</v>
      </c>
      <c r="I52" s="44">
        <f t="shared" si="0"/>
        <v>235732.9</v>
      </c>
      <c r="J52" s="44">
        <f t="shared" si="1"/>
        <v>8631.01</v>
      </c>
      <c r="K52" s="44">
        <f t="shared" si="2"/>
        <v>9601.3700000000008</v>
      </c>
      <c r="L52" s="44">
        <f t="shared" si="3"/>
        <v>8221.3799999999992</v>
      </c>
      <c r="M52" s="44">
        <f t="shared" si="4"/>
        <v>34717.14</v>
      </c>
      <c r="N52" s="44">
        <f t="shared" si="5"/>
        <v>8001.75</v>
      </c>
      <c r="O52" s="44">
        <f t="shared" si="6"/>
        <v>9122.76</v>
      </c>
      <c r="P52" s="44">
        <f t="shared" si="7"/>
        <v>17217.59</v>
      </c>
      <c r="Q52" s="44">
        <f t="shared" si="8"/>
        <v>71952.11</v>
      </c>
      <c r="R52" s="44">
        <f t="shared" si="9"/>
        <v>2021.75</v>
      </c>
      <c r="S52" s="44">
        <f t="shared" si="10"/>
        <v>154326.25</v>
      </c>
      <c r="T52" s="44">
        <f t="shared" si="11"/>
        <v>7339.59</v>
      </c>
      <c r="U52" s="44">
        <f t="shared" si="12"/>
        <v>24762.760000000002</v>
      </c>
      <c r="V52" s="44">
        <f t="shared" si="13"/>
        <v>0</v>
      </c>
      <c r="W52" s="52">
        <f t="shared" si="14"/>
        <v>591648.36</v>
      </c>
      <c r="X52" s="44">
        <f t="shared" si="15"/>
        <v>591648.36</v>
      </c>
      <c r="Y52" s="40"/>
      <c r="Z52" s="38">
        <v>155712.34</v>
      </c>
      <c r="AA52" s="38">
        <v>80020.56</v>
      </c>
      <c r="AB52" s="38">
        <v>7339.59</v>
      </c>
      <c r="AC52" s="38">
        <v>6393.43</v>
      </c>
      <c r="AD52" s="38">
        <v>2237.58</v>
      </c>
      <c r="AE52" s="38">
        <v>9601.3700000000008</v>
      </c>
      <c r="AF52" s="38">
        <v>12036.83</v>
      </c>
      <c r="AG52" s="38">
        <v>8221.3799999999992</v>
      </c>
      <c r="AH52" s="38">
        <v>2021.75</v>
      </c>
      <c r="AI52" s="38">
        <v>5761.71</v>
      </c>
      <c r="AJ52" s="38">
        <v>133.87</v>
      </c>
      <c r="AK52" s="38">
        <v>249.24</v>
      </c>
      <c r="AL52" s="38">
        <v>71952.11</v>
      </c>
      <c r="AM52" s="38">
        <v>1654</v>
      </c>
      <c r="AN52" s="38">
        <v>7468.76</v>
      </c>
      <c r="AO52" s="38">
        <v>17217.59</v>
      </c>
      <c r="AP52" s="38">
        <v>3800.74</v>
      </c>
      <c r="AQ52" s="38">
        <v>28976.1</v>
      </c>
      <c r="AR52" s="38">
        <v>1940.3</v>
      </c>
      <c r="AS52" s="38">
        <v>102515.24</v>
      </c>
      <c r="AT52" s="38">
        <v>47080.79</v>
      </c>
      <c r="AU52" s="38">
        <v>4730.22</v>
      </c>
      <c r="AV52" s="38">
        <v>8001.75</v>
      </c>
      <c r="AW52" s="38">
        <v>6581.11</v>
      </c>
      <c r="AX52" s="38"/>
      <c r="AY52" s="38">
        <v>591648.36</v>
      </c>
      <c r="AZ52" s="39">
        <v>0</v>
      </c>
    </row>
    <row r="53" spans="2:52" x14ac:dyDescent="0.15">
      <c r="B53" s="54" t="s">
        <v>295</v>
      </c>
      <c r="C53" s="55" t="s">
        <v>246</v>
      </c>
      <c r="D53" s="1" t="s">
        <v>123</v>
      </c>
      <c r="E53" s="1" t="s">
        <v>124</v>
      </c>
      <c r="F53" s="1" t="s">
        <v>235</v>
      </c>
      <c r="G53" s="1" t="s">
        <v>239</v>
      </c>
      <c r="H53" s="37" t="s">
        <v>230</v>
      </c>
      <c r="I53" s="44">
        <f t="shared" si="0"/>
        <v>62442.599999999991</v>
      </c>
      <c r="J53" s="44">
        <f t="shared" si="1"/>
        <v>1742.76</v>
      </c>
      <c r="K53" s="44">
        <f t="shared" si="2"/>
        <v>1870.66</v>
      </c>
      <c r="L53" s="44">
        <f t="shared" si="3"/>
        <v>5785.54</v>
      </c>
      <c r="M53" s="44">
        <f t="shared" si="4"/>
        <v>1170.46</v>
      </c>
      <c r="N53" s="44">
        <f t="shared" si="5"/>
        <v>573.39</v>
      </c>
      <c r="O53" s="44">
        <f t="shared" si="6"/>
        <v>3446.5099999999998</v>
      </c>
      <c r="P53" s="44">
        <f t="shared" si="7"/>
        <v>12759.23</v>
      </c>
      <c r="Q53" s="44">
        <f t="shared" si="8"/>
        <v>23010.98</v>
      </c>
      <c r="R53" s="44">
        <f t="shared" si="9"/>
        <v>-623.32000000000005</v>
      </c>
      <c r="S53" s="44">
        <f t="shared" si="10"/>
        <v>2189.02</v>
      </c>
      <c r="T53" s="44">
        <f t="shared" si="11"/>
        <v>1426.5</v>
      </c>
      <c r="U53" s="44">
        <f t="shared" si="12"/>
        <v>14317.650000000001</v>
      </c>
      <c r="V53" s="44">
        <f t="shared" si="13"/>
        <v>0</v>
      </c>
      <c r="W53" s="52">
        <f t="shared" si="14"/>
        <v>130111.97999999998</v>
      </c>
      <c r="X53" s="44">
        <f t="shared" si="15"/>
        <v>130111.97999999998</v>
      </c>
      <c r="Y53" s="40"/>
      <c r="Z53" s="38">
        <v>40101.089999999997</v>
      </c>
      <c r="AA53" s="38">
        <v>22341.51</v>
      </c>
      <c r="AB53" s="38">
        <v>1426.5</v>
      </c>
      <c r="AC53" s="38">
        <v>59.8</v>
      </c>
      <c r="AD53" s="38">
        <v>1682.96</v>
      </c>
      <c r="AE53" s="38">
        <v>1870.66</v>
      </c>
      <c r="AF53" s="38">
        <v>10220.549999999999</v>
      </c>
      <c r="AG53" s="38">
        <v>5785.54</v>
      </c>
      <c r="AH53" s="38">
        <v>-623.32000000000005</v>
      </c>
      <c r="AI53" s="38">
        <v>2233.7800000000002</v>
      </c>
      <c r="AJ53" s="38">
        <v>0</v>
      </c>
      <c r="AK53" s="38">
        <v>12.86</v>
      </c>
      <c r="AL53" s="38">
        <v>23010.98</v>
      </c>
      <c r="AM53" s="38">
        <v>3062.97</v>
      </c>
      <c r="AN53" s="38">
        <v>383.54</v>
      </c>
      <c r="AO53" s="38">
        <v>12759.23</v>
      </c>
      <c r="AP53" s="38">
        <v>146.12</v>
      </c>
      <c r="AQ53" s="38">
        <v>712.66</v>
      </c>
      <c r="AR53" s="38">
        <v>311.68</v>
      </c>
      <c r="AS53" s="38">
        <v>655.04999999999995</v>
      </c>
      <c r="AT53" s="38">
        <v>1533.97</v>
      </c>
      <c r="AU53" s="38">
        <v>0</v>
      </c>
      <c r="AV53" s="38">
        <v>573.39</v>
      </c>
      <c r="AW53" s="38">
        <v>1850.46</v>
      </c>
      <c r="AX53" s="38"/>
      <c r="AY53" s="38">
        <v>130111.98</v>
      </c>
      <c r="AZ53" s="39">
        <v>0</v>
      </c>
    </row>
    <row r="54" spans="2:52" x14ac:dyDescent="0.15">
      <c r="D54" s="1" t="s">
        <v>29</v>
      </c>
      <c r="F54" s="1" t="s">
        <v>235</v>
      </c>
      <c r="G54" s="1" t="s">
        <v>239</v>
      </c>
      <c r="H54" s="37" t="s">
        <v>154</v>
      </c>
      <c r="I54" s="44">
        <f t="shared" si="0"/>
        <v>11385301.65</v>
      </c>
      <c r="J54" s="44">
        <f t="shared" si="1"/>
        <v>1360007.53</v>
      </c>
      <c r="K54" s="44">
        <f t="shared" si="2"/>
        <v>2127397.5099999998</v>
      </c>
      <c r="L54" s="44">
        <f t="shared" si="3"/>
        <v>9710570.2699999996</v>
      </c>
      <c r="M54" s="44">
        <f t="shared" si="4"/>
        <v>12417108.199999999</v>
      </c>
      <c r="N54" s="44">
        <f t="shared" si="5"/>
        <v>15441833.67</v>
      </c>
      <c r="O54" s="44">
        <f t="shared" si="6"/>
        <v>4714100.1899999995</v>
      </c>
      <c r="P54" s="44">
        <f t="shared" si="7"/>
        <v>5113945.6399999997</v>
      </c>
      <c r="Q54" s="44">
        <f t="shared" si="8"/>
        <v>2779326.62</v>
      </c>
      <c r="R54" s="44">
        <f t="shared" si="9"/>
        <v>1030107.82</v>
      </c>
      <c r="S54" s="44">
        <f t="shared" si="10"/>
        <v>11397478.199999999</v>
      </c>
      <c r="T54" s="44">
        <f t="shared" si="11"/>
        <v>1555447.64</v>
      </c>
      <c r="U54" s="44">
        <f t="shared" si="12"/>
        <v>9362041.1099999994</v>
      </c>
      <c r="V54" s="44">
        <f t="shared" si="13"/>
        <v>0</v>
      </c>
      <c r="W54" s="53">
        <f t="shared" si="14"/>
        <v>88394666.049999997</v>
      </c>
      <c r="X54" s="44">
        <f t="shared" si="15"/>
        <v>88394666.049999997</v>
      </c>
      <c r="Y54" s="40"/>
      <c r="Z54" s="38">
        <v>8564960.4600000009</v>
      </c>
      <c r="AA54" s="38">
        <v>2820341.19</v>
      </c>
      <c r="AB54" s="38">
        <v>1555447.64</v>
      </c>
      <c r="AC54" s="38">
        <v>715421.37</v>
      </c>
      <c r="AD54" s="38">
        <v>644586.16</v>
      </c>
      <c r="AE54" s="38">
        <v>2127397.5099999998</v>
      </c>
      <c r="AF54" s="38">
        <v>2407097.85</v>
      </c>
      <c r="AG54" s="38">
        <v>9710570.2699999996</v>
      </c>
      <c r="AH54" s="38">
        <v>1030107.82</v>
      </c>
      <c r="AI54" s="38">
        <v>4072873.26</v>
      </c>
      <c r="AJ54" s="38">
        <v>1277323.18</v>
      </c>
      <c r="AK54" s="38">
        <v>129866.72</v>
      </c>
      <c r="AL54" s="38">
        <v>2779326.62</v>
      </c>
      <c r="AM54" s="38">
        <v>2796128.07</v>
      </c>
      <c r="AN54" s="38">
        <v>1917972.12</v>
      </c>
      <c r="AO54" s="38">
        <v>5113945.6399999997</v>
      </c>
      <c r="AP54" s="38">
        <v>3944493.55</v>
      </c>
      <c r="AQ54" s="38">
        <v>5791438.7699999996</v>
      </c>
      <c r="AR54" s="38">
        <v>2681175.88</v>
      </c>
      <c r="AS54" s="38">
        <v>4096775.03</v>
      </c>
      <c r="AT54" s="38">
        <v>5164809.51</v>
      </c>
      <c r="AU54" s="38">
        <v>2135893.66</v>
      </c>
      <c r="AV54" s="38">
        <v>15441833.67</v>
      </c>
      <c r="AW54" s="38">
        <v>1474880.1</v>
      </c>
      <c r="AX54" s="38"/>
      <c r="AY54" s="38">
        <v>88394666.049999997</v>
      </c>
      <c r="AZ54" s="39">
        <v>0</v>
      </c>
    </row>
    <row r="55" spans="2:52" x14ac:dyDescent="0.15">
      <c r="D55" s="30" t="s">
        <v>136</v>
      </c>
      <c r="E55" s="30"/>
      <c r="F55" s="30"/>
      <c r="G55" s="30"/>
      <c r="H55" s="30"/>
      <c r="I55" s="44">
        <f t="shared" si="0"/>
        <v>0</v>
      </c>
      <c r="J55" s="44">
        <f t="shared" si="1"/>
        <v>0</v>
      </c>
      <c r="K55" s="44">
        <f t="shared" si="2"/>
        <v>0</v>
      </c>
      <c r="L55" s="44">
        <f t="shared" si="3"/>
        <v>0</v>
      </c>
      <c r="M55" s="44">
        <f t="shared" si="4"/>
        <v>0</v>
      </c>
      <c r="N55" s="44">
        <f t="shared" si="5"/>
        <v>0</v>
      </c>
      <c r="O55" s="44">
        <f t="shared" si="6"/>
        <v>0</v>
      </c>
      <c r="P55" s="44">
        <f t="shared" si="7"/>
        <v>0</v>
      </c>
      <c r="Q55" s="44">
        <f t="shared" si="8"/>
        <v>0</v>
      </c>
      <c r="R55" s="44">
        <f t="shared" si="9"/>
        <v>0</v>
      </c>
      <c r="S55" s="44">
        <f t="shared" si="10"/>
        <v>0</v>
      </c>
      <c r="T55" s="44">
        <f t="shared" si="11"/>
        <v>0</v>
      </c>
      <c r="U55" s="44">
        <f t="shared" si="12"/>
        <v>0</v>
      </c>
      <c r="V55" s="44">
        <f t="shared" si="13"/>
        <v>0</v>
      </c>
      <c r="W55" s="50">
        <f t="shared" si="14"/>
        <v>0</v>
      </c>
      <c r="X55" s="44">
        <f t="shared" si="15"/>
        <v>0</v>
      </c>
      <c r="Y55" s="43"/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0</v>
      </c>
      <c r="AQ55" s="39">
        <v>0</v>
      </c>
      <c r="AR55" s="39">
        <v>0</v>
      </c>
      <c r="AS55" s="39">
        <v>0</v>
      </c>
      <c r="AT55" s="39">
        <v>0</v>
      </c>
      <c r="AU55" s="39">
        <v>0</v>
      </c>
      <c r="AV55" s="39">
        <v>0</v>
      </c>
      <c r="AW55" s="39">
        <v>0</v>
      </c>
      <c r="AX55" s="39"/>
      <c r="AY55" s="39">
        <v>0</v>
      </c>
    </row>
    <row r="57" spans="2:52" x14ac:dyDescent="0.15">
      <c r="H57" s="59"/>
      <c r="I57" s="60" t="s">
        <v>139</v>
      </c>
      <c r="J57" s="61" t="s">
        <v>141</v>
      </c>
      <c r="K57" s="62" t="s">
        <v>142</v>
      </c>
      <c r="L57" s="63" t="s">
        <v>144</v>
      </c>
      <c r="M57" s="64" t="s">
        <v>149</v>
      </c>
      <c r="N57" s="65" t="s">
        <v>151</v>
      </c>
      <c r="O57" s="66" t="s">
        <v>147</v>
      </c>
      <c r="P57" s="67" t="s">
        <v>148</v>
      </c>
      <c r="Q57" s="68" t="s">
        <v>146</v>
      </c>
      <c r="R57" s="69" t="s">
        <v>145</v>
      </c>
      <c r="S57" s="70" t="s">
        <v>150</v>
      </c>
      <c r="T57" s="71" t="s">
        <v>140</v>
      </c>
      <c r="U57" s="72" t="s">
        <v>143</v>
      </c>
      <c r="V57" s="72" t="s">
        <v>244</v>
      </c>
      <c r="W57" s="72" t="s">
        <v>245</v>
      </c>
      <c r="X57" s="73" t="s">
        <v>243</v>
      </c>
    </row>
    <row r="58" spans="2:52" x14ac:dyDescent="0.15">
      <c r="H58" s="56" t="s">
        <v>257</v>
      </c>
      <c r="I58" s="74">
        <f>SUMIF($C$7:$C$53,$H58,I$7:I$54)</f>
        <v>2041778.06</v>
      </c>
      <c r="J58" s="75">
        <f t="shared" ref="J58:X58" si="16">SUMIF($C$7:$C$53,$H58,J$7:J$54)</f>
        <v>164154.71999999997</v>
      </c>
      <c r="K58" s="75">
        <f t="shared" si="16"/>
        <v>314537.23</v>
      </c>
      <c r="L58" s="75">
        <f t="shared" si="16"/>
        <v>2086030.1700000002</v>
      </c>
      <c r="M58" s="75">
        <f t="shared" si="16"/>
        <v>1937705.0500000003</v>
      </c>
      <c r="N58" s="75">
        <f t="shared" si="16"/>
        <v>2065332.5699999998</v>
      </c>
      <c r="O58" s="75">
        <f t="shared" si="16"/>
        <v>677107.92</v>
      </c>
      <c r="P58" s="75">
        <f t="shared" si="16"/>
        <v>847818.5</v>
      </c>
      <c r="Q58" s="75">
        <f t="shared" si="16"/>
        <v>367090.30000000005</v>
      </c>
      <c r="R58" s="75">
        <f t="shared" si="16"/>
        <v>407700.58999999997</v>
      </c>
      <c r="S58" s="75">
        <f t="shared" si="16"/>
        <v>1679726.2599999998</v>
      </c>
      <c r="T58" s="75">
        <f t="shared" si="16"/>
        <v>107147.65000000001</v>
      </c>
      <c r="U58" s="75">
        <f t="shared" si="16"/>
        <v>2159945.7000000002</v>
      </c>
      <c r="V58" s="75">
        <f t="shared" si="16"/>
        <v>0</v>
      </c>
      <c r="W58" s="75">
        <f t="shared" si="16"/>
        <v>14856074.720000001</v>
      </c>
      <c r="X58" s="76">
        <f t="shared" si="16"/>
        <v>14856074.720000001</v>
      </c>
    </row>
    <row r="59" spans="2:52" x14ac:dyDescent="0.15">
      <c r="H59" s="57" t="s">
        <v>268</v>
      </c>
      <c r="I59" s="77">
        <f t="shared" ref="I59:X61" si="17">SUMIF($C$7:$C$53,$H59,I$7:I$54)</f>
        <v>974336.4</v>
      </c>
      <c r="J59" s="78">
        <f t="shared" si="17"/>
        <v>202891</v>
      </c>
      <c r="K59" s="78">
        <f t="shared" si="17"/>
        <v>193320.35</v>
      </c>
      <c r="L59" s="78">
        <f t="shared" si="17"/>
        <v>891400.34000000008</v>
      </c>
      <c r="M59" s="78">
        <f t="shared" si="17"/>
        <v>1799011.2999999998</v>
      </c>
      <c r="N59" s="78">
        <f t="shared" si="17"/>
        <v>7114499.6699999999</v>
      </c>
      <c r="O59" s="78">
        <f t="shared" si="17"/>
        <v>688090.33</v>
      </c>
      <c r="P59" s="78">
        <f t="shared" si="17"/>
        <v>845172.32</v>
      </c>
      <c r="Q59" s="78">
        <f t="shared" si="17"/>
        <v>543025.74</v>
      </c>
      <c r="R59" s="78">
        <f t="shared" si="17"/>
        <v>82956.62999999999</v>
      </c>
      <c r="S59" s="78">
        <f t="shared" si="17"/>
        <v>1516499.33</v>
      </c>
      <c r="T59" s="78">
        <f t="shared" si="17"/>
        <v>228894.84999999998</v>
      </c>
      <c r="U59" s="78">
        <f t="shared" si="17"/>
        <v>1416647.37</v>
      </c>
      <c r="V59" s="78">
        <f t="shared" si="17"/>
        <v>0</v>
      </c>
      <c r="W59" s="78">
        <f t="shared" si="17"/>
        <v>16496745.629999999</v>
      </c>
      <c r="X59" s="79">
        <f t="shared" si="17"/>
        <v>16496745.629999999</v>
      </c>
    </row>
    <row r="60" spans="2:52" x14ac:dyDescent="0.15">
      <c r="H60" s="57" t="s">
        <v>274</v>
      </c>
      <c r="I60" s="77">
        <f t="shared" si="17"/>
        <v>1763051.51</v>
      </c>
      <c r="J60" s="78">
        <f t="shared" si="17"/>
        <v>159166.71</v>
      </c>
      <c r="K60" s="78">
        <f t="shared" si="17"/>
        <v>279264.48</v>
      </c>
      <c r="L60" s="78">
        <f t="shared" si="17"/>
        <v>1461495.67</v>
      </c>
      <c r="M60" s="78">
        <f t="shared" si="17"/>
        <v>2277156.25</v>
      </c>
      <c r="N60" s="78">
        <f t="shared" si="17"/>
        <v>812809.35999999987</v>
      </c>
      <c r="O60" s="78">
        <f t="shared" si="17"/>
        <v>687387.92999999993</v>
      </c>
      <c r="P60" s="78">
        <f t="shared" si="17"/>
        <v>958119.75</v>
      </c>
      <c r="Q60" s="78">
        <f t="shared" si="17"/>
        <v>309281.51000000007</v>
      </c>
      <c r="R60" s="78">
        <f t="shared" si="17"/>
        <v>49275.81</v>
      </c>
      <c r="S60" s="78">
        <f t="shared" si="17"/>
        <v>1527408.31</v>
      </c>
      <c r="T60" s="78">
        <f t="shared" si="17"/>
        <v>235314.47999999998</v>
      </c>
      <c r="U60" s="78">
        <f t="shared" si="17"/>
        <v>1318306.3700000001</v>
      </c>
      <c r="V60" s="78">
        <f t="shared" si="17"/>
        <v>0</v>
      </c>
      <c r="W60" s="78">
        <f t="shared" si="17"/>
        <v>11838038.140000001</v>
      </c>
      <c r="X60" s="79">
        <f t="shared" si="17"/>
        <v>11838038.140000001</v>
      </c>
    </row>
    <row r="61" spans="2:52" x14ac:dyDescent="0.15">
      <c r="H61" s="58" t="s">
        <v>246</v>
      </c>
      <c r="I61" s="80">
        <f t="shared" si="17"/>
        <v>6606135.6800000016</v>
      </c>
      <c r="J61" s="81">
        <f t="shared" si="17"/>
        <v>833795.10000000009</v>
      </c>
      <c r="K61" s="81">
        <f t="shared" si="17"/>
        <v>1340275.45</v>
      </c>
      <c r="L61" s="81">
        <f t="shared" si="17"/>
        <v>5271644.0899999989</v>
      </c>
      <c r="M61" s="81">
        <f t="shared" si="17"/>
        <v>6403235.5999999996</v>
      </c>
      <c r="N61" s="81">
        <f t="shared" si="17"/>
        <v>5449192.0699999975</v>
      </c>
      <c r="O61" s="81">
        <f t="shared" si="17"/>
        <v>2661514.0099999993</v>
      </c>
      <c r="P61" s="81">
        <f t="shared" si="17"/>
        <v>2462835.0699999994</v>
      </c>
      <c r="Q61" s="81">
        <f t="shared" si="17"/>
        <v>1559929.07</v>
      </c>
      <c r="R61" s="81">
        <f t="shared" si="17"/>
        <v>490174.79000000004</v>
      </c>
      <c r="S61" s="81">
        <f t="shared" si="17"/>
        <v>6673844.2999999998</v>
      </c>
      <c r="T61" s="81">
        <f t="shared" si="17"/>
        <v>984090.66</v>
      </c>
      <c r="U61" s="81">
        <f t="shared" si="17"/>
        <v>4467141.67</v>
      </c>
      <c r="V61" s="81">
        <f t="shared" si="17"/>
        <v>0</v>
      </c>
      <c r="W61" s="81">
        <f t="shared" si="17"/>
        <v>45203807.559999995</v>
      </c>
      <c r="X61" s="82">
        <f t="shared" si="17"/>
        <v>45203807.559999995</v>
      </c>
    </row>
    <row r="62" spans="2:52" x14ac:dyDescent="0.15">
      <c r="I62" s="80">
        <f>SUM(I58:I61)</f>
        <v>11385301.650000002</v>
      </c>
      <c r="J62" s="81">
        <f t="shared" ref="J62:X62" si="18">SUM(J58:J61)</f>
        <v>1360007.53</v>
      </c>
      <c r="K62" s="81">
        <f t="shared" si="18"/>
        <v>2127397.5099999998</v>
      </c>
      <c r="L62" s="81">
        <f t="shared" si="18"/>
        <v>9710570.2699999996</v>
      </c>
      <c r="M62" s="81">
        <f t="shared" si="18"/>
        <v>12417108.199999999</v>
      </c>
      <c r="N62" s="81">
        <f t="shared" si="18"/>
        <v>15441833.669999998</v>
      </c>
      <c r="O62" s="81">
        <f t="shared" si="18"/>
        <v>4714100.1899999995</v>
      </c>
      <c r="P62" s="81">
        <f t="shared" si="18"/>
        <v>5113945.6399999987</v>
      </c>
      <c r="Q62" s="81">
        <f t="shared" si="18"/>
        <v>2779326.62</v>
      </c>
      <c r="R62" s="81">
        <f t="shared" si="18"/>
        <v>1030107.8200000001</v>
      </c>
      <c r="S62" s="81">
        <f t="shared" si="18"/>
        <v>11397478.199999999</v>
      </c>
      <c r="T62" s="81">
        <f t="shared" si="18"/>
        <v>1555447.6400000001</v>
      </c>
      <c r="U62" s="81">
        <f t="shared" si="18"/>
        <v>9362041.1099999994</v>
      </c>
      <c r="V62" s="81">
        <f t="shared" si="18"/>
        <v>0</v>
      </c>
      <c r="W62" s="81">
        <f t="shared" si="18"/>
        <v>88394666.049999997</v>
      </c>
      <c r="X62" s="82">
        <f t="shared" si="18"/>
        <v>88394666.049999997</v>
      </c>
    </row>
    <row r="63" spans="2:52" x14ac:dyDescent="0.15">
      <c r="H63" s="1" t="s">
        <v>296</v>
      </c>
      <c r="I63" s="83">
        <f>I54-I62</f>
        <v>0</v>
      </c>
      <c r="J63" s="83">
        <f t="shared" ref="J63:X63" si="19">J54-J62</f>
        <v>0</v>
      </c>
      <c r="K63" s="83">
        <f t="shared" si="19"/>
        <v>0</v>
      </c>
      <c r="L63" s="83">
        <f t="shared" si="19"/>
        <v>0</v>
      </c>
      <c r="M63" s="83">
        <f t="shared" si="19"/>
        <v>0</v>
      </c>
      <c r="N63" s="83">
        <f t="shared" si="19"/>
        <v>0</v>
      </c>
      <c r="O63" s="83">
        <f t="shared" si="19"/>
        <v>0</v>
      </c>
      <c r="P63" s="83">
        <f t="shared" si="19"/>
        <v>0</v>
      </c>
      <c r="Q63" s="83">
        <f t="shared" si="19"/>
        <v>0</v>
      </c>
      <c r="R63" s="83">
        <f t="shared" si="19"/>
        <v>0</v>
      </c>
      <c r="S63" s="83">
        <f t="shared" si="19"/>
        <v>0</v>
      </c>
      <c r="T63" s="83">
        <f t="shared" si="19"/>
        <v>0</v>
      </c>
      <c r="U63" s="83">
        <f t="shared" si="19"/>
        <v>0</v>
      </c>
      <c r="V63" s="83">
        <f t="shared" si="19"/>
        <v>0</v>
      </c>
      <c r="W63" s="83">
        <f t="shared" si="19"/>
        <v>0</v>
      </c>
      <c r="X63" s="83">
        <f t="shared" si="19"/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第3-2-12図 </vt:lpstr>
      <vt:lpstr>1986事業所数</vt:lpstr>
      <vt:lpstr>2012事業所数</vt:lpstr>
      <vt:lpstr>1986従業者数</vt:lpstr>
      <vt:lpstr>2012従業者数</vt:lpstr>
      <vt:lpstr>1986出荷額等</vt:lpstr>
      <vt:lpstr>2012出荷額等</vt:lpstr>
      <vt:lpstr>1986VA</vt:lpstr>
      <vt:lpstr>2012VA</vt:lpstr>
      <vt:lpstr>産業分類</vt:lpstr>
      <vt:lpstr>まとめ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cp:lastPrinted>2015-01-25T12:09:58Z</cp:lastPrinted>
  <dcterms:created xsi:type="dcterms:W3CDTF">2015-01-24T09:23:56Z</dcterms:created>
  <dcterms:modified xsi:type="dcterms:W3CDTF">2015-05-22T05:17:06Z</dcterms:modified>
</cp:coreProperties>
</file>