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8800" windowHeight="11835" tabRatio="772"/>
  </bookViews>
  <sheets>
    <sheet name="経費明細内訳表（令和○○年度）" sheetId="1" r:id="rId1"/>
    <sheet name="内訳記入用" sheetId="2" r:id="rId2"/>
  </sheets>
  <definedNames>
    <definedName name="_xlnm.Print_Area" localSheetId="0">'経費明細内訳表（令和○○年度）'!$A$3:$S$59</definedName>
    <definedName name="_xlnm.Print_Area" localSheetId="1">内訳記入用!$A$4:$F$49</definedName>
    <definedName name="_xlnm.Print_Titles" localSheetId="0">'経費明細内訳表（令和○○年度）'!$K:$M</definedName>
  </definedNames>
  <calcPr calcId="162913"/>
</workbook>
</file>

<file path=xl/calcChain.xml><?xml version="1.0" encoding="utf-8"?>
<calcChain xmlns="http://schemas.openxmlformats.org/spreadsheetml/2006/main">
  <c r="F41" i="2" l="1"/>
  <c r="F28" i="2"/>
  <c r="D28" i="2"/>
  <c r="E28" i="2"/>
  <c r="E16" i="2"/>
  <c r="F27" i="2"/>
  <c r="F22" i="2"/>
  <c r="F16" i="2"/>
  <c r="F42" i="2" l="1"/>
  <c r="E38" i="2"/>
  <c r="D38" i="2"/>
  <c r="E40" i="2" l="1"/>
  <c r="E41" i="2" s="1"/>
  <c r="D40" i="2"/>
  <c r="D41" i="2" s="1"/>
  <c r="F38" i="2"/>
  <c r="D16" i="1"/>
  <c r="F11" i="2" l="1"/>
  <c r="D16" i="2"/>
  <c r="E22" i="2"/>
  <c r="D22" i="2"/>
  <c r="AT27" i="1" l="1"/>
  <c r="AQ27" i="1"/>
  <c r="AN27" i="1"/>
  <c r="AK27" i="1"/>
  <c r="AH27" i="1"/>
  <c r="AE27" i="1"/>
  <c r="AB27" i="1"/>
  <c r="Y27" i="1"/>
  <c r="V27" i="1"/>
  <c r="S27" i="1"/>
  <c r="P27" i="1"/>
  <c r="AT42" i="1" l="1"/>
  <c r="AT28" i="1"/>
  <c r="AT16" i="1"/>
  <c r="AS28" i="1"/>
  <c r="AR28" i="1"/>
  <c r="AS22" i="1"/>
  <c r="AT22" i="1" s="1"/>
  <c r="AR22" i="1"/>
  <c r="AS16" i="1"/>
  <c r="AR16" i="1"/>
  <c r="AQ42" i="1"/>
  <c r="AQ39" i="1"/>
  <c r="AO28" i="1"/>
  <c r="AP28" i="1"/>
  <c r="AQ28" i="1" s="1"/>
  <c r="AP22" i="1"/>
  <c r="AQ22" i="1" s="1"/>
  <c r="AO22" i="1"/>
  <c r="AO16" i="1"/>
  <c r="AP16" i="1"/>
  <c r="AN42" i="1"/>
  <c r="AN39" i="1"/>
  <c r="AN28" i="1"/>
  <c r="AL28" i="1"/>
  <c r="AM28" i="1"/>
  <c r="AL22" i="1"/>
  <c r="AM22" i="1"/>
  <c r="AN22" i="1" s="1"/>
  <c r="AM16" i="1"/>
  <c r="AN16" i="1" s="1"/>
  <c r="AL16" i="1"/>
  <c r="AJ22" i="1"/>
  <c r="AI22" i="1"/>
  <c r="AJ16" i="1"/>
  <c r="AI16" i="1"/>
  <c r="AG22" i="1"/>
  <c r="AF22" i="1"/>
  <c r="AG16" i="1"/>
  <c r="AF16" i="1"/>
  <c r="AD22" i="1"/>
  <c r="AC22" i="1"/>
  <c r="AD16" i="1"/>
  <c r="AC16" i="1"/>
  <c r="W22" i="1"/>
  <c r="W16" i="1"/>
  <c r="Y22" i="1"/>
  <c r="X22" i="1"/>
  <c r="X16" i="1"/>
  <c r="U22" i="1"/>
  <c r="T22" i="1"/>
  <c r="U16" i="1"/>
  <c r="T16" i="1"/>
  <c r="O22" i="1"/>
  <c r="N22" i="1"/>
  <c r="O16" i="1"/>
  <c r="N16" i="1"/>
  <c r="F39" i="2"/>
  <c r="AN38" i="1" l="1"/>
  <c r="AT38" i="1"/>
  <c r="AP38" i="1"/>
  <c r="AP40" i="1" s="1"/>
  <c r="AO40" i="1" s="1"/>
  <c r="AO41" i="1" s="1"/>
  <c r="AR38" i="1"/>
  <c r="AL38" i="1"/>
  <c r="AO38" i="1"/>
  <c r="AQ16" i="1"/>
  <c r="AQ38" i="1" s="1"/>
  <c r="AS38" i="1"/>
  <c r="AS40" i="1" s="1"/>
  <c r="AR40" i="1" s="1"/>
  <c r="AR41" i="1" s="1"/>
  <c r="AM38" i="1"/>
  <c r="AT40" i="1"/>
  <c r="AS41" i="1"/>
  <c r="AQ40" i="1"/>
  <c r="AQ41" i="1" s="1"/>
  <c r="AP41" i="1"/>
  <c r="H51" i="1"/>
  <c r="V22" i="1" l="1"/>
  <c r="Q22" i="1"/>
  <c r="Q28" i="1"/>
  <c r="R28" i="1"/>
  <c r="R22" i="1"/>
  <c r="R16" i="1"/>
  <c r="Q16" i="1"/>
  <c r="Q38" i="1" s="1"/>
  <c r="N28" i="1"/>
  <c r="N38" i="1" s="1"/>
  <c r="R38" i="1" l="1"/>
  <c r="D17" i="1"/>
  <c r="F17" i="1"/>
  <c r="D18" i="1"/>
  <c r="F18" i="1"/>
  <c r="D19" i="1"/>
  <c r="F19" i="1"/>
  <c r="D20" i="1"/>
  <c r="F20" i="1"/>
  <c r="D21" i="1"/>
  <c r="F21" i="1"/>
  <c r="D23" i="1"/>
  <c r="F23" i="1"/>
  <c r="D24" i="1"/>
  <c r="F24" i="1"/>
  <c r="D25" i="1"/>
  <c r="F25" i="1"/>
  <c r="D26" i="1"/>
  <c r="F26" i="1"/>
  <c r="D27" i="1"/>
  <c r="F27" i="1"/>
  <c r="H27" i="1"/>
  <c r="D29" i="1"/>
  <c r="F29" i="1"/>
  <c r="D30" i="1"/>
  <c r="F30" i="1"/>
  <c r="D31" i="1"/>
  <c r="F31" i="1"/>
  <c r="D32" i="1"/>
  <c r="F32" i="1"/>
  <c r="D33" i="1"/>
  <c r="F33" i="1"/>
  <c r="D34" i="1"/>
  <c r="F34" i="1"/>
  <c r="D35" i="1"/>
  <c r="F35" i="1"/>
  <c r="D36" i="1"/>
  <c r="F36" i="1"/>
  <c r="D37" i="1"/>
  <c r="F37" i="1"/>
  <c r="D39" i="1"/>
  <c r="F39" i="1"/>
  <c r="D44" i="1" l="1"/>
  <c r="P22" i="1"/>
  <c r="O28" i="1"/>
  <c r="P28" i="1"/>
  <c r="P39" i="1"/>
  <c r="P42" i="1"/>
  <c r="O38" i="1" l="1"/>
  <c r="O40" i="1" s="1"/>
  <c r="N40" i="1" s="1"/>
  <c r="AB42" i="1"/>
  <c r="AB39" i="1"/>
  <c r="AA28" i="1"/>
  <c r="AB28" i="1" s="1"/>
  <c r="Z28" i="1"/>
  <c r="AA22" i="1"/>
  <c r="AB22" i="1" s="1"/>
  <c r="Z22" i="1"/>
  <c r="AB11" i="1"/>
  <c r="AA11" i="1"/>
  <c r="E11" i="2"/>
  <c r="O41" i="1" l="1"/>
  <c r="F40" i="2" l="1"/>
  <c r="V39" i="1" l="1"/>
  <c r="U28" i="1"/>
  <c r="T28" i="1"/>
  <c r="T38" i="1" s="1"/>
  <c r="Y39" i="1"/>
  <c r="X28" i="1"/>
  <c r="W28" i="1"/>
  <c r="W38" i="1" s="1"/>
  <c r="Y11" i="1"/>
  <c r="X11" i="1"/>
  <c r="AT39" i="1"/>
  <c r="AT41" i="1" s="1"/>
  <c r="AT11" i="1"/>
  <c r="AS11" i="1"/>
  <c r="AQ11" i="1"/>
  <c r="AP11" i="1"/>
  <c r="AN11" i="1"/>
  <c r="AM11" i="1"/>
  <c r="AK39" i="1"/>
  <c r="AJ28" i="1"/>
  <c r="AI28" i="1"/>
  <c r="AI38" i="1" s="1"/>
  <c r="AK22" i="1"/>
  <c r="AK11" i="1"/>
  <c r="AJ11" i="1"/>
  <c r="AH39" i="1"/>
  <c r="AG28" i="1"/>
  <c r="AF28" i="1"/>
  <c r="AF38" i="1" s="1"/>
  <c r="AH22" i="1"/>
  <c r="AH11" i="1"/>
  <c r="AG11" i="1"/>
  <c r="AE39" i="1"/>
  <c r="AD28" i="1"/>
  <c r="AC28" i="1"/>
  <c r="AC38" i="1" s="1"/>
  <c r="AE22" i="1"/>
  <c r="AE11" i="1"/>
  <c r="AD11" i="1"/>
  <c r="V11" i="1"/>
  <c r="U11" i="1"/>
  <c r="S39" i="1"/>
  <c r="H39" i="1" s="1"/>
  <c r="D22" i="1"/>
  <c r="S11" i="1"/>
  <c r="R11" i="1"/>
  <c r="P11" i="1"/>
  <c r="O11" i="1"/>
  <c r="AH28" i="1" l="1"/>
  <c r="AG38" i="1"/>
  <c r="V28" i="1"/>
  <c r="U38" i="1"/>
  <c r="U40" i="1" s="1"/>
  <c r="T40" i="1" s="1"/>
  <c r="D28" i="1"/>
  <c r="AE28" i="1"/>
  <c r="AD38" i="1"/>
  <c r="AK28" i="1"/>
  <c r="AJ38" i="1"/>
  <c r="Y28" i="1"/>
  <c r="X38" i="1"/>
  <c r="S28" i="1"/>
  <c r="H28" i="1" s="1"/>
  <c r="F28" i="1"/>
  <c r="S22" i="1"/>
  <c r="H22" i="1" s="1"/>
  <c r="F22" i="1"/>
  <c r="AK42" i="1"/>
  <c r="AH42" i="1"/>
  <c r="AE42" i="1"/>
  <c r="Y42" i="1"/>
  <c r="R40" i="1"/>
  <c r="AD40" i="1"/>
  <c r="AG40" i="1"/>
  <c r="AJ40" i="1"/>
  <c r="AM40" i="1"/>
  <c r="X40" i="1"/>
  <c r="Z16" i="1"/>
  <c r="Z38" i="1" s="1"/>
  <c r="AA16" i="1"/>
  <c r="AB16" i="1" l="1"/>
  <c r="AB38" i="1" s="1"/>
  <c r="AA38" i="1"/>
  <c r="AA40" i="1" s="1"/>
  <c r="Q40" i="1"/>
  <c r="Q41" i="1" s="1"/>
  <c r="R41" i="1"/>
  <c r="AL40" i="1"/>
  <c r="AL41" i="1" s="1"/>
  <c r="AM41" i="1"/>
  <c r="AN40" i="1"/>
  <c r="AN41" i="1" s="1"/>
  <c r="AJ41" i="1"/>
  <c r="AI40" i="1"/>
  <c r="AG41" i="1"/>
  <c r="AF40" i="1"/>
  <c r="AD41" i="1"/>
  <c r="AC40" i="1"/>
  <c r="Z40" i="1"/>
  <c r="Z41" i="1" s="1"/>
  <c r="AA41" i="1"/>
  <c r="X41" i="1"/>
  <c r="W40" i="1"/>
  <c r="U41" i="1"/>
  <c r="F38" i="1"/>
  <c r="S16" i="1"/>
  <c r="S38" i="1" s="1"/>
  <c r="F16" i="1"/>
  <c r="D38" i="1"/>
  <c r="P16" i="1"/>
  <c r="P38" i="1" s="1"/>
  <c r="AB40" i="1"/>
  <c r="AB41" i="1" s="1"/>
  <c r="T41" i="1"/>
  <c r="V16" i="1"/>
  <c r="V38" i="1" s="1"/>
  <c r="W41" i="1"/>
  <c r="Y16" i="1"/>
  <c r="Y38" i="1" s="1"/>
  <c r="AK40" i="1"/>
  <c r="AI41" i="1"/>
  <c r="AK16" i="1"/>
  <c r="AH40" i="1"/>
  <c r="AF41" i="1"/>
  <c r="AH16" i="1"/>
  <c r="AE40" i="1"/>
  <c r="AC41" i="1"/>
  <c r="AE16" i="1"/>
  <c r="AK41" i="1" l="1"/>
  <c r="AK38" i="1"/>
  <c r="AH41" i="1"/>
  <c r="AH38" i="1"/>
  <c r="AE41" i="1"/>
  <c r="AE38" i="1"/>
  <c r="H38" i="1" s="1"/>
  <c r="H16" i="1"/>
  <c r="F42" i="1"/>
  <c r="S40" i="1"/>
  <c r="S41" i="1" s="1"/>
  <c r="Y40" i="1"/>
  <c r="Y41" i="1" s="1"/>
  <c r="V40" i="1"/>
  <c r="V41" i="1" s="1"/>
  <c r="D42" i="1" l="1"/>
  <c r="V42" i="1"/>
  <c r="H42" i="1" l="1"/>
  <c r="S42" i="1"/>
  <c r="D43" i="1" s="1"/>
  <c r="F40" i="1" l="1"/>
  <c r="F41" i="1"/>
  <c r="F44" i="1"/>
  <c r="G44" i="1" s="1"/>
  <c r="D40" i="1"/>
  <c r="N41" i="1"/>
  <c r="D41" i="1" s="1"/>
  <c r="P40" i="1"/>
  <c r="H40" i="1" l="1"/>
  <c r="P41" i="1"/>
  <c r="H41" i="1" s="1"/>
  <c r="F43" i="1" s="1"/>
  <c r="G43" i="1" s="1"/>
  <c r="G52" i="1" l="1"/>
  <c r="E48" i="1"/>
  <c r="E53" i="1" s="1"/>
  <c r="G53" i="1" s="1"/>
</calcChain>
</file>

<file path=xl/sharedStrings.xml><?xml version="1.0" encoding="utf-8"?>
<sst xmlns="http://schemas.openxmlformats.org/spreadsheetml/2006/main" count="270" uniqueCount="138">
  <si>
    <t>計画名</t>
    <rPh sb="0" eb="2">
      <t>ケイカク</t>
    </rPh>
    <rPh sb="2" eb="3">
      <t>メイ</t>
    </rPh>
    <phoneticPr fontId="6"/>
  </si>
  <si>
    <t>共同体</t>
    <rPh sb="0" eb="3">
      <t>キョウドウタイ</t>
    </rPh>
    <phoneticPr fontId="6"/>
  </si>
  <si>
    <t>補助率（定額ｏｒ2/3）</t>
    <rPh sb="0" eb="3">
      <t>ホジョリツ</t>
    </rPh>
    <rPh sb="4" eb="6">
      <t>テイガク</t>
    </rPh>
    <phoneticPr fontId="6"/>
  </si>
  <si>
    <t>消費税計上の有無</t>
    <rPh sb="0" eb="3">
      <t>ショウヒゼイ</t>
    </rPh>
    <rPh sb="3" eb="5">
      <t>ケイジョウ</t>
    </rPh>
    <rPh sb="6" eb="8">
      <t>ウム</t>
    </rPh>
    <phoneticPr fontId="6"/>
  </si>
  <si>
    <t>間接経費の割合</t>
    <rPh sb="0" eb="2">
      <t>カンセツ</t>
    </rPh>
    <rPh sb="2" eb="4">
      <t>ケイヒ</t>
    </rPh>
    <rPh sb="5" eb="7">
      <t>ワリアイ</t>
    </rPh>
    <phoneticPr fontId="6"/>
  </si>
  <si>
    <t>補助対象経費</t>
    <rPh sb="0" eb="2">
      <t>ホジョ</t>
    </rPh>
    <rPh sb="2" eb="4">
      <t>タイショウ</t>
    </rPh>
    <rPh sb="4" eb="6">
      <t>ケイヒ</t>
    </rPh>
    <phoneticPr fontId="6"/>
  </si>
  <si>
    <t>合　計</t>
    <rPh sb="0" eb="1">
      <t>ゴウ</t>
    </rPh>
    <rPh sb="2" eb="3">
      <t>ケイ</t>
    </rPh>
    <phoneticPr fontId="6"/>
  </si>
  <si>
    <t>合　　　計</t>
    <rPh sb="0" eb="1">
      <t>ゴウ</t>
    </rPh>
    <rPh sb="4" eb="5">
      <t>ケイ</t>
    </rPh>
    <phoneticPr fontId="6"/>
  </si>
  <si>
    <t>※３</t>
  </si>
  <si>
    <t>補助事業に要する経費
（Ａ:消費税込みの額）</t>
    <phoneticPr fontId="6"/>
  </si>
  <si>
    <t>中小企業要件に含む金額</t>
    <rPh sb="0" eb="2">
      <t>チュウショウ</t>
    </rPh>
    <rPh sb="2" eb="6">
      <t>キギョウヨウケン</t>
    </rPh>
    <rPh sb="7" eb="8">
      <t>フク</t>
    </rPh>
    <rPh sb="9" eb="11">
      <t>キンガク</t>
    </rPh>
    <phoneticPr fontId="6"/>
  </si>
  <si>
    <t>補助金交付申請額</t>
    <phoneticPr fontId="6"/>
  </si>
  <si>
    <t>（内訳１）</t>
    <rPh sb="1" eb="3">
      <t>ウチワケ</t>
    </rPh>
    <phoneticPr fontId="6"/>
  </si>
  <si>
    <t>（内訳２）</t>
    <rPh sb="1" eb="3">
      <t>ウチワケ</t>
    </rPh>
    <phoneticPr fontId="6"/>
  </si>
  <si>
    <t>（内訳３）</t>
    <rPh sb="1" eb="3">
      <t>ウチワケ</t>
    </rPh>
    <phoneticPr fontId="6"/>
  </si>
  <si>
    <t>（内訳４）</t>
    <rPh sb="1" eb="3">
      <t>ウチワケ</t>
    </rPh>
    <phoneticPr fontId="6"/>
  </si>
  <si>
    <t>（内訳５）</t>
    <rPh sb="1" eb="3">
      <t>ウチワケ</t>
    </rPh>
    <phoneticPr fontId="6"/>
  </si>
  <si>
    <t>（内訳６）</t>
    <rPh sb="1" eb="3">
      <t>ウチワケ</t>
    </rPh>
    <phoneticPr fontId="6"/>
  </si>
  <si>
    <t>（内訳７）</t>
    <rPh sb="1" eb="3">
      <t>ウチワケ</t>
    </rPh>
    <phoneticPr fontId="6"/>
  </si>
  <si>
    <t>（内訳８）</t>
    <rPh sb="1" eb="3">
      <t>ウチワケ</t>
    </rPh>
    <phoneticPr fontId="6"/>
  </si>
  <si>
    <t>（内訳９）</t>
    <rPh sb="1" eb="3">
      <t>ウチワケ</t>
    </rPh>
    <phoneticPr fontId="6"/>
  </si>
  <si>
    <t>（内訳１０）</t>
    <rPh sb="1" eb="3">
      <t>ウチワケ</t>
    </rPh>
    <phoneticPr fontId="6"/>
  </si>
  <si>
    <t>（内訳１１）</t>
    <rPh sb="1" eb="3">
      <t>ウチワケ</t>
    </rPh>
    <phoneticPr fontId="6"/>
  </si>
  <si>
    <t>項　　　目</t>
    <phoneticPr fontId="6"/>
  </si>
  <si>
    <t>事　業　総　額</t>
    <rPh sb="0" eb="1">
      <t>コト</t>
    </rPh>
    <rPh sb="2" eb="3">
      <t>ギョウ</t>
    </rPh>
    <rPh sb="4" eb="5">
      <t>フサ</t>
    </rPh>
    <rPh sb="6" eb="7">
      <t>ガク</t>
    </rPh>
    <phoneticPr fontId="6"/>
  </si>
  <si>
    <t>×</t>
  </si>
  <si>
    <t>（事業管理機関）○○</t>
    <rPh sb="1" eb="3">
      <t>ジギョウ</t>
    </rPh>
    <rPh sb="3" eb="5">
      <t>カンリ</t>
    </rPh>
    <rPh sb="5" eb="7">
      <t>キカン</t>
    </rPh>
    <phoneticPr fontId="6"/>
  </si>
  <si>
    <t>（研究等実施機関）◎△</t>
    <rPh sb="1" eb="4">
      <t>ケンキュウトウ</t>
    </rPh>
    <rPh sb="4" eb="6">
      <t>ジッシ</t>
    </rPh>
    <rPh sb="6" eb="8">
      <t>キカン</t>
    </rPh>
    <phoneticPr fontId="6"/>
  </si>
  <si>
    <t>中小企業チェック</t>
    <rPh sb="0" eb="2">
      <t>チュウショウ</t>
    </rPh>
    <rPh sb="2" eb="4">
      <t>キギョウ</t>
    </rPh>
    <phoneticPr fontId="6"/>
  </si>
  <si>
    <t>共同体</t>
  </si>
  <si>
    <t>※２</t>
  </si>
  <si>
    <t>※４</t>
  </si>
  <si>
    <t>※５</t>
  </si>
  <si>
    <r>
      <t>計算式が入力されているセルについても、</t>
    </r>
    <r>
      <rPr>
        <b/>
        <u/>
        <sz val="18"/>
        <color indexed="8"/>
        <rFont val="ＭＳ Ｐゴシック"/>
        <family val="3"/>
        <charset val="128"/>
        <scheme val="minor"/>
      </rPr>
      <t>金額の整合について電卓等での確認</t>
    </r>
    <r>
      <rPr>
        <sz val="18"/>
        <color indexed="8"/>
        <rFont val="ＭＳ Ｐゴシック"/>
        <family val="3"/>
        <charset val="128"/>
        <scheme val="minor"/>
      </rPr>
      <t>をお願いいたします。</t>
    </r>
    <phoneticPr fontId="6"/>
  </si>
  <si>
    <t>中小企業要件に含める金額は自動計算されますが、中小企業･小規模事業者以外が受け取る補助金により購入し、</t>
    <phoneticPr fontId="6"/>
  </si>
  <si>
    <t>このシートは編集を制限するためロックをかけています。解除が必要な際は局までご相談ください。</t>
    <rPh sb="26" eb="28">
      <t>カイジョ</t>
    </rPh>
    <rPh sb="29" eb="31">
      <t>ヒツヨウ</t>
    </rPh>
    <rPh sb="32" eb="33">
      <t>サイ</t>
    </rPh>
    <rPh sb="34" eb="35">
      <t>キョク</t>
    </rPh>
    <rPh sb="38" eb="40">
      <t>ソウダン</t>
    </rPh>
    <phoneticPr fontId="6"/>
  </si>
  <si>
    <t>定額</t>
  </si>
  <si>
    <t>※６</t>
  </si>
  <si>
    <t>間接経費は補助対象経費、補助金交付申請額のいずれにおいても、設定した間接経費の割合（最大30%）以内を満たすようにしてください。</t>
    <rPh sb="0" eb="2">
      <t>カンセツ</t>
    </rPh>
    <rPh sb="2" eb="4">
      <t>ケイヒ</t>
    </rPh>
    <rPh sb="5" eb="7">
      <t>ホジョ</t>
    </rPh>
    <rPh sb="7" eb="9">
      <t>タイショウ</t>
    </rPh>
    <rPh sb="9" eb="11">
      <t>ケイヒ</t>
    </rPh>
    <rPh sb="12" eb="15">
      <t>ホジョキン</t>
    </rPh>
    <rPh sb="15" eb="17">
      <t>コウフ</t>
    </rPh>
    <rPh sb="17" eb="20">
      <t>シンセイガク</t>
    </rPh>
    <rPh sb="30" eb="32">
      <t>セッテイ</t>
    </rPh>
    <rPh sb="34" eb="36">
      <t>カンセツ</t>
    </rPh>
    <rPh sb="36" eb="38">
      <t>ケイヒ</t>
    </rPh>
    <rPh sb="39" eb="41">
      <t>ワリアイ</t>
    </rPh>
    <rPh sb="42" eb="44">
      <t>サイダイ</t>
    </rPh>
    <rPh sb="48" eb="50">
      <t>イナイ</t>
    </rPh>
    <rPh sb="51" eb="52">
      <t>ミ</t>
    </rPh>
    <phoneticPr fontId="6"/>
  </si>
  <si>
    <t>なし</t>
  </si>
  <si>
    <t>あり（右セルに該当項目を記入）</t>
  </si>
  <si>
    <t>（様式４）　</t>
    <rPh sb="1" eb="3">
      <t>ヨウシキ</t>
    </rPh>
    <phoneticPr fontId="6"/>
  </si>
  <si>
    <t>中小企業要件に含む金額計</t>
    <rPh sb="0" eb="2">
      <t>チュウショウ</t>
    </rPh>
    <rPh sb="2" eb="6">
      <t>キギョウヨウケン</t>
    </rPh>
    <rPh sb="7" eb="8">
      <t>フク</t>
    </rPh>
    <rPh sb="9" eb="11">
      <t>キンガク</t>
    </rPh>
    <rPh sb="11" eb="12">
      <t>ケイ</t>
    </rPh>
    <phoneticPr fontId="6"/>
  </si>
  <si>
    <t>外注費＋委託費の金額計
（補助対象経費）</t>
    <rPh sb="0" eb="2">
      <t>ガイチュウ</t>
    </rPh>
    <rPh sb="2" eb="3">
      <t>ヒ</t>
    </rPh>
    <rPh sb="4" eb="7">
      <t>イタクヒ</t>
    </rPh>
    <rPh sb="8" eb="10">
      <t>キンガク</t>
    </rPh>
    <rPh sb="10" eb="11">
      <t>ケイ</t>
    </rPh>
    <rPh sb="13" eb="15">
      <t>ホジョ</t>
    </rPh>
    <rPh sb="15" eb="17">
      <t>タイショウ</t>
    </rPh>
    <rPh sb="17" eb="19">
      <t>ケイヒ</t>
    </rPh>
    <phoneticPr fontId="6"/>
  </si>
  <si>
    <t>○</t>
  </si>
  <si>
    <t>補助事業に要する経費調達一覧</t>
    <rPh sb="0" eb="2">
      <t>ホジョ</t>
    </rPh>
    <rPh sb="2" eb="4">
      <t>ジギョウ</t>
    </rPh>
    <rPh sb="5" eb="6">
      <t>ヨウ</t>
    </rPh>
    <rPh sb="8" eb="10">
      <t>ケイヒ</t>
    </rPh>
    <rPh sb="10" eb="12">
      <t>チョウタツ</t>
    </rPh>
    <rPh sb="12" eb="14">
      <t>イチラン</t>
    </rPh>
    <phoneticPr fontId="6"/>
  </si>
  <si>
    <t>調達手法</t>
    <rPh sb="0" eb="2">
      <t>チョウタツ</t>
    </rPh>
    <rPh sb="2" eb="4">
      <t>シュホウ</t>
    </rPh>
    <phoneticPr fontId="6"/>
  </si>
  <si>
    <t>補助事業に要する経費</t>
    <phoneticPr fontId="6"/>
  </si>
  <si>
    <t>調達先</t>
    <rPh sb="0" eb="3">
      <t>チョウタツサキ</t>
    </rPh>
    <phoneticPr fontId="6"/>
  </si>
  <si>
    <t>自己資金</t>
    <rPh sb="0" eb="2">
      <t>ジコ</t>
    </rPh>
    <rPh sb="2" eb="4">
      <t>シキン</t>
    </rPh>
    <phoneticPr fontId="6"/>
  </si>
  <si>
    <t>補助金交付申請額</t>
    <rPh sb="0" eb="3">
      <t>ホジョキン</t>
    </rPh>
    <rPh sb="3" eb="5">
      <t>コウフ</t>
    </rPh>
    <rPh sb="5" eb="8">
      <t>シンセイガク</t>
    </rPh>
    <phoneticPr fontId="6"/>
  </si>
  <si>
    <t>間接補助事業者自己資金</t>
    <rPh sb="0" eb="2">
      <t>カンセツ</t>
    </rPh>
    <rPh sb="2" eb="4">
      <t>ホジョ</t>
    </rPh>
    <rPh sb="4" eb="7">
      <t>ジギョウシャ</t>
    </rPh>
    <rPh sb="7" eb="9">
      <t>ジコ</t>
    </rPh>
    <rPh sb="9" eb="11">
      <t>シキン</t>
    </rPh>
    <phoneticPr fontId="6"/>
  </si>
  <si>
    <t>借入金</t>
    <rPh sb="0" eb="3">
      <t>カリイレキン</t>
    </rPh>
    <phoneticPr fontId="6"/>
  </si>
  <si>
    <t>その他</t>
    <rPh sb="2" eb="3">
      <t>タ</t>
    </rPh>
    <phoneticPr fontId="6"/>
  </si>
  <si>
    <t>金額</t>
    <rPh sb="0" eb="2">
      <t>キンガク</t>
    </rPh>
    <phoneticPr fontId="6"/>
  </si>
  <si>
    <t>資金調達の内訳</t>
    <phoneticPr fontId="6"/>
  </si>
  <si>
    <t>合計額
（交付申請額）</t>
    <rPh sb="0" eb="3">
      <t>ゴウケイガク</t>
    </rPh>
    <rPh sb="5" eb="7">
      <t>コウフ</t>
    </rPh>
    <rPh sb="7" eb="10">
      <t>シンセイガク</t>
    </rPh>
    <phoneticPr fontId="6"/>
  </si>
  <si>
    <t>合計額
（補助事業に要する経費）</t>
    <rPh sb="0" eb="3">
      <t>ゴウケイガク</t>
    </rPh>
    <rPh sb="5" eb="7">
      <t>ホジョ</t>
    </rPh>
    <rPh sb="7" eb="9">
      <t>ジギョウ</t>
    </rPh>
    <rPh sb="10" eb="11">
      <t>ヨウ</t>
    </rPh>
    <rPh sb="13" eb="15">
      <t>ケイヒ</t>
    </rPh>
    <phoneticPr fontId="6"/>
  </si>
  <si>
    <t>補助金交付までの資金</t>
    <rPh sb="0" eb="3">
      <t>ホジョキン</t>
    </rPh>
    <rPh sb="3" eb="5">
      <t>コウフ</t>
    </rPh>
    <rPh sb="8" eb="10">
      <t>シキン</t>
    </rPh>
    <phoneticPr fontId="6"/>
  </si>
  <si>
    <t>③簡易課税事業者であるため</t>
  </si>
  <si>
    <t>④国若しくは地方公共団体（特別会計を設けて事業を行う場合に限る。）、消費税法別表第3に掲げる法人に該当するため</t>
  </si>
  <si>
    <t>・・・・・・・・・・・・・・・・・・・・・・・・・・・・・の研究開発</t>
    <rPh sb="30" eb="32">
      <t>ケンキュウ</t>
    </rPh>
    <rPh sb="32" eb="34">
      <t>カイハツ</t>
    </rPh>
    <phoneticPr fontId="6"/>
  </si>
  <si>
    <t>(内　訳）</t>
    <rPh sb="1" eb="2">
      <t>ウチ</t>
    </rPh>
    <rPh sb="3" eb="4">
      <t>ヤク</t>
    </rPh>
    <phoneticPr fontId="6"/>
  </si>
  <si>
    <t>項　　　目</t>
    <phoneticPr fontId="6"/>
  </si>
  <si>
    <t>補助事業に要する経費
（Ａ:消費税込みの額）</t>
    <phoneticPr fontId="6"/>
  </si>
  <si>
    <t>補助金交付申請額</t>
    <phoneticPr fontId="6"/>
  </si>
  <si>
    <t>中小企業チェック</t>
    <rPh sb="0" eb="2">
      <t>チュウショウ</t>
    </rPh>
    <rPh sb="2" eb="4">
      <t>キギョウ</t>
    </rPh>
    <phoneticPr fontId="31"/>
  </si>
  <si>
    <t>×</t>
    <phoneticPr fontId="6"/>
  </si>
  <si>
    <t>※１</t>
  </si>
  <si>
    <r>
      <rPr>
        <b/>
        <u/>
        <sz val="18"/>
        <color indexed="8"/>
        <rFont val="ＭＳ Ｐゴシック"/>
        <family val="3"/>
        <charset val="128"/>
        <scheme val="minor"/>
      </rPr>
      <t>行・列の削除、セルの追加・削除は絶対に行わない</t>
    </r>
    <r>
      <rPr>
        <sz val="18"/>
        <color indexed="8"/>
        <rFont val="ＭＳ Ｐゴシック"/>
        <family val="3"/>
        <charset val="128"/>
        <scheme val="minor"/>
      </rPr>
      <t>でください。</t>
    </r>
    <phoneticPr fontId="6"/>
  </si>
  <si>
    <t>内訳記入用</t>
    <rPh sb="0" eb="2">
      <t>ウチワケ</t>
    </rPh>
    <rPh sb="2" eb="4">
      <t>キニュウ</t>
    </rPh>
    <rPh sb="4" eb="5">
      <t>ヨウ</t>
    </rPh>
    <phoneticPr fontId="6"/>
  </si>
  <si>
    <t>（事業管理機関）　or　（研究実施機関）　○○</t>
    <rPh sb="1" eb="3">
      <t>ジギョウ</t>
    </rPh>
    <rPh sb="3" eb="5">
      <t>カンリ</t>
    </rPh>
    <rPh sb="5" eb="7">
      <t>キカン</t>
    </rPh>
    <rPh sb="13" eb="15">
      <t>ケンキュウ</t>
    </rPh>
    <rPh sb="15" eb="17">
      <t>ジッシ</t>
    </rPh>
    <rPh sb="17" eb="19">
      <t>キカン</t>
    </rPh>
    <phoneticPr fontId="6"/>
  </si>
  <si>
    <t>○○銀行</t>
    <rPh sb="2" eb="4">
      <t>ギンコウ</t>
    </rPh>
    <phoneticPr fontId="6"/>
  </si>
  <si>
    <t>（１）物品費</t>
    <rPh sb="3" eb="5">
      <t>ブッピン</t>
    </rPh>
    <phoneticPr fontId="6"/>
  </si>
  <si>
    <t>①設備備品費</t>
    <rPh sb="1" eb="3">
      <t>セツビ</t>
    </rPh>
    <rPh sb="3" eb="6">
      <t>ビヒンヒ</t>
    </rPh>
    <phoneticPr fontId="6"/>
  </si>
  <si>
    <t>②消耗品費</t>
    <rPh sb="1" eb="4">
      <t>ショウモウヒン</t>
    </rPh>
    <rPh sb="4" eb="5">
      <t>ヒ</t>
    </rPh>
    <phoneticPr fontId="6"/>
  </si>
  <si>
    <t>（２）人件費・謝金</t>
    <rPh sb="3" eb="6">
      <t>ジンケンヒ</t>
    </rPh>
    <rPh sb="7" eb="9">
      <t>シャキン</t>
    </rPh>
    <phoneticPr fontId="6"/>
  </si>
  <si>
    <t>①人件費</t>
    <rPh sb="1" eb="4">
      <t>ジンケンヒ</t>
    </rPh>
    <phoneticPr fontId="6"/>
  </si>
  <si>
    <t>②謝金</t>
    <rPh sb="1" eb="3">
      <t>シャキン</t>
    </rPh>
    <phoneticPr fontId="6"/>
  </si>
  <si>
    <t>１）機械装置備品費</t>
    <rPh sb="6" eb="8">
      <t>ビヒン</t>
    </rPh>
    <phoneticPr fontId="6"/>
  </si>
  <si>
    <t>３）保守・改造修理費</t>
    <phoneticPr fontId="6"/>
  </si>
  <si>
    <t>２）土木・建設工事費</t>
    <rPh sb="5" eb="7">
      <t>ケンセツ</t>
    </rPh>
    <phoneticPr fontId="6"/>
  </si>
  <si>
    <t>４）外注費</t>
    <phoneticPr fontId="6"/>
  </si>
  <si>
    <t>１）研究員費</t>
    <phoneticPr fontId="6"/>
  </si>
  <si>
    <t>２）管理員費</t>
    <phoneticPr fontId="6"/>
  </si>
  <si>
    <t>３）補助員雇上費</t>
    <rPh sb="2" eb="5">
      <t>ホジョイン</t>
    </rPh>
    <rPh sb="5" eb="7">
      <t>ヨウジョウ</t>
    </rPh>
    <rPh sb="7" eb="8">
      <t>ヒ</t>
    </rPh>
    <phoneticPr fontId="6"/>
  </si>
  <si>
    <t>（３）旅費</t>
    <rPh sb="3" eb="5">
      <t>リョヒ</t>
    </rPh>
    <phoneticPr fontId="6"/>
  </si>
  <si>
    <t>（４）その他</t>
    <rPh sb="5" eb="6">
      <t>タ</t>
    </rPh>
    <phoneticPr fontId="6"/>
  </si>
  <si>
    <t>①外注費</t>
    <rPh sb="1" eb="4">
      <t>ガイチュウヒ</t>
    </rPh>
    <phoneticPr fontId="6"/>
  </si>
  <si>
    <t>③会議費</t>
    <phoneticPr fontId="6"/>
  </si>
  <si>
    <t>④運搬費</t>
    <phoneticPr fontId="6"/>
  </si>
  <si>
    <t>⑤その他（諸経費）</t>
    <phoneticPr fontId="6"/>
  </si>
  <si>
    <t>１）技術導入費</t>
    <rPh sb="2" eb="4">
      <t>ギジュツ</t>
    </rPh>
    <rPh sb="4" eb="7">
      <t>ドウニュウヒ</t>
    </rPh>
    <phoneticPr fontId="6"/>
  </si>
  <si>
    <t>２）通訳・翻訳費</t>
    <rPh sb="2" eb="4">
      <t>ツウヤク</t>
    </rPh>
    <rPh sb="5" eb="7">
      <t>ホンヤク</t>
    </rPh>
    <rPh sb="7" eb="8">
      <t>ヒ</t>
    </rPh>
    <phoneticPr fontId="6"/>
  </si>
  <si>
    <t>４）マーケティング調査費</t>
    <rPh sb="9" eb="12">
      <t>チョウサヒ</t>
    </rPh>
    <phoneticPr fontId="6"/>
  </si>
  <si>
    <t>５）賃貸借費</t>
    <rPh sb="2" eb="5">
      <t>チンタイシャク</t>
    </rPh>
    <rPh sb="5" eb="6">
      <t>ヒ</t>
    </rPh>
    <phoneticPr fontId="6"/>
  </si>
  <si>
    <t>（５）委託費</t>
    <phoneticPr fontId="6"/>
  </si>
  <si>
    <t>（６）間接経費</t>
    <phoneticPr fontId="6"/>
  </si>
  <si>
    <t>（１）物品費</t>
    <rPh sb="3" eb="5">
      <t>ブッピン</t>
    </rPh>
    <rPh sb="5" eb="6">
      <t>ヒ</t>
    </rPh>
    <phoneticPr fontId="6"/>
  </si>
  <si>
    <t>②印刷製本費</t>
    <rPh sb="1" eb="3">
      <t>インサツ</t>
    </rPh>
    <rPh sb="3" eb="5">
      <t>セイホン</t>
    </rPh>
    <rPh sb="5" eb="6">
      <t>ヒ</t>
    </rPh>
    <phoneticPr fontId="6"/>
  </si>
  <si>
    <t>⑤その他（諸経費）</t>
    <phoneticPr fontId="6"/>
  </si>
  <si>
    <t>（５）委託費</t>
    <phoneticPr fontId="6"/>
  </si>
  <si>
    <t>（６）間接経費</t>
    <phoneticPr fontId="6"/>
  </si>
  <si>
    <t>３）保守・改造修理費</t>
    <phoneticPr fontId="6"/>
  </si>
  <si>
    <t>４）外注費</t>
    <phoneticPr fontId="6"/>
  </si>
  <si>
    <t>②消耗品費</t>
    <phoneticPr fontId="6"/>
  </si>
  <si>
    <t>①設備備品費　１）機械装置備品費</t>
    <rPh sb="9" eb="11">
      <t>キカイ</t>
    </rPh>
    <rPh sb="11" eb="13">
      <t>ソウチ</t>
    </rPh>
    <rPh sb="13" eb="16">
      <t>ビヒンヒ</t>
    </rPh>
    <phoneticPr fontId="6"/>
  </si>
  <si>
    <t>①設備備品費　２）土木・建設工事費</t>
    <phoneticPr fontId="6"/>
  </si>
  <si>
    <t>①設備備品費　３）保守・改造修理費</t>
    <phoneticPr fontId="6"/>
  </si>
  <si>
    <t>①設備備品費　４）外注費</t>
    <phoneticPr fontId="6"/>
  </si>
  <si>
    <t>１）研究員費</t>
    <phoneticPr fontId="6"/>
  </si>
  <si>
    <t>２）管理員費</t>
    <phoneticPr fontId="6"/>
  </si>
  <si>
    <t>①人件費　２）管理員費</t>
    <phoneticPr fontId="6"/>
  </si>
  <si>
    <t>①人件費　３）補助員雇上費</t>
    <phoneticPr fontId="6"/>
  </si>
  <si>
    <t>①人件費　１）研究員費</t>
    <phoneticPr fontId="6"/>
  </si>
  <si>
    <t>②謝金</t>
    <phoneticPr fontId="6"/>
  </si>
  <si>
    <t>①外注費</t>
    <phoneticPr fontId="6"/>
  </si>
  <si>
    <t>②印刷製本費</t>
    <phoneticPr fontId="6"/>
  </si>
  <si>
    <t>③会議費</t>
    <phoneticPr fontId="6"/>
  </si>
  <si>
    <t>③会議費</t>
    <phoneticPr fontId="6"/>
  </si>
  <si>
    <t>④運搬費</t>
    <phoneticPr fontId="6"/>
  </si>
  <si>
    <t>④運搬費</t>
    <phoneticPr fontId="6"/>
  </si>
  <si>
    <t>⑤その他（諸経費）</t>
    <phoneticPr fontId="6"/>
  </si>
  <si>
    <t>⑤その他（諸経費）　１）技術導入費</t>
    <phoneticPr fontId="6"/>
  </si>
  <si>
    <t>⑤その他（諸経費）　２）通訳・翻訳費</t>
    <phoneticPr fontId="6"/>
  </si>
  <si>
    <t>⑤その他（諸経費）　４）マーケティング調査費</t>
    <phoneticPr fontId="6"/>
  </si>
  <si>
    <t>⑤その他（諸経費）　５）賃貸借費</t>
    <phoneticPr fontId="6"/>
  </si>
  <si>
    <t>（５）委託費</t>
    <phoneticPr fontId="6"/>
  </si>
  <si>
    <t>（６）間接経費</t>
    <phoneticPr fontId="6"/>
  </si>
  <si>
    <t>直接経費　合　計
（１）＋（２）＋（３）+（４）</t>
    <rPh sb="0" eb="2">
      <t>チョクセツ</t>
    </rPh>
    <rPh sb="2" eb="4">
      <t>ケイヒ</t>
    </rPh>
    <rPh sb="5" eb="6">
      <t>ゴウ</t>
    </rPh>
    <rPh sb="7" eb="8">
      <t>ケイ</t>
    </rPh>
    <phoneticPr fontId="6"/>
  </si>
  <si>
    <t>合計のうち、間接補助金額</t>
    <rPh sb="0" eb="2">
      <t>ゴウケイ</t>
    </rPh>
    <rPh sb="6" eb="8">
      <t>カンセツ</t>
    </rPh>
    <rPh sb="8" eb="10">
      <t>ホジョ</t>
    </rPh>
    <rPh sb="10" eb="12">
      <t>キンガク</t>
    </rPh>
    <phoneticPr fontId="6"/>
  </si>
  <si>
    <t>⑤その他（諸経費）　３）知的財産権関連経費</t>
    <rPh sb="16" eb="17">
      <t>ケン</t>
    </rPh>
    <phoneticPr fontId="6"/>
  </si>
  <si>
    <t>３）知的財産権関連経費</t>
    <rPh sb="2" eb="4">
      <t>チテキ</t>
    </rPh>
    <rPh sb="4" eb="6">
      <t>ザイサン</t>
    </rPh>
    <rPh sb="6" eb="7">
      <t>ケン</t>
    </rPh>
    <rPh sb="7" eb="9">
      <t>カンレン</t>
    </rPh>
    <rPh sb="9" eb="11">
      <t>ケイヒ</t>
    </rPh>
    <phoneticPr fontId="6"/>
  </si>
  <si>
    <r>
      <t>各年度において、</t>
    </r>
    <r>
      <rPr>
        <sz val="18"/>
        <rFont val="ＭＳ Ｐゴシック"/>
        <family val="3"/>
        <charset val="128"/>
        <scheme val="minor"/>
      </rPr>
      <t>（４）その他①．外注費と（５）委託費と合わせて、補助対象経費総額の２分の１（共同体全体の合</t>
    </r>
    <r>
      <rPr>
        <sz val="18"/>
        <color indexed="8"/>
        <rFont val="ＭＳ Ｐゴシック"/>
        <family val="3"/>
        <charset val="128"/>
        <scheme val="minor"/>
      </rPr>
      <t>計額で判断します）を上限とします。</t>
    </r>
    <rPh sb="0" eb="3">
      <t>カクネンド</t>
    </rPh>
    <rPh sb="13" eb="14">
      <t>タ</t>
    </rPh>
    <rPh sb="16" eb="19">
      <t>ガイチュウヒ</t>
    </rPh>
    <rPh sb="23" eb="26">
      <t>イタクヒ</t>
    </rPh>
    <rPh sb="27" eb="28">
      <t>ア</t>
    </rPh>
    <rPh sb="32" eb="34">
      <t>ホジョ</t>
    </rPh>
    <rPh sb="34" eb="36">
      <t>タイショウ</t>
    </rPh>
    <rPh sb="36" eb="38">
      <t>ケイヒ</t>
    </rPh>
    <rPh sb="38" eb="40">
      <t>ソウガク</t>
    </rPh>
    <rPh sb="42" eb="43">
      <t>ブン</t>
    </rPh>
    <rPh sb="46" eb="49">
      <t>キョウドウタイ</t>
    </rPh>
    <rPh sb="49" eb="51">
      <t>ゼンタイ</t>
    </rPh>
    <rPh sb="52" eb="55">
      <t>ゴウケイガク</t>
    </rPh>
    <rPh sb="56" eb="58">
      <t>ハンダン</t>
    </rPh>
    <rPh sb="63" eb="65">
      <t>ジョウゲン</t>
    </rPh>
    <phoneticPr fontId="6"/>
  </si>
  <si>
    <r>
      <t>中小企業・小規模事業者が2</t>
    </r>
    <r>
      <rPr>
        <sz val="18"/>
        <rFont val="ＭＳ Ｐゴシック"/>
        <family val="3"/>
        <charset val="128"/>
        <scheme val="minor"/>
      </rPr>
      <t>/3以上使用した設備備品費の補助金額を中小企業要件に含める場合は直接入力してください。</t>
    </r>
    <rPh sb="15" eb="17">
      <t>イジョウ</t>
    </rPh>
    <rPh sb="17" eb="19">
      <t>シヨウ</t>
    </rPh>
    <rPh sb="21" eb="23">
      <t>セツビ</t>
    </rPh>
    <rPh sb="23" eb="25">
      <t>ビヒン</t>
    </rPh>
    <rPh sb="25" eb="26">
      <t>ヒ</t>
    </rPh>
    <rPh sb="32" eb="34">
      <t>チュウショウ</t>
    </rPh>
    <rPh sb="34" eb="38">
      <t>キギョウヨウケン</t>
    </rPh>
    <phoneticPr fontId="6"/>
  </si>
  <si>
    <t>（単位：円）</t>
    <rPh sb="1" eb="3">
      <t>タンイ</t>
    </rPh>
    <rPh sb="4" eb="5">
      <t>エン</t>
    </rPh>
    <phoneticPr fontId="6"/>
  </si>
  <si>
    <t>直接経費　合　計
（１）＋（２）＋（３）＋(４）</t>
    <rPh sb="0" eb="2">
      <t>チョクセツ</t>
    </rPh>
    <rPh sb="2" eb="4">
      <t>ケイヒ</t>
    </rPh>
    <rPh sb="5" eb="6">
      <t>ゴウ</t>
    </rPh>
    <rPh sb="7" eb="8">
      <t>ケイ</t>
    </rPh>
    <phoneticPr fontId="6"/>
  </si>
  <si>
    <t>経費明細内訳表（令和○○年度）</t>
    <rPh sb="0" eb="2">
      <t>ケイヒ</t>
    </rPh>
    <rPh sb="2" eb="4">
      <t>メイサイ</t>
    </rPh>
    <rPh sb="4" eb="6">
      <t>ウチワケ</t>
    </rPh>
    <rPh sb="6" eb="7">
      <t>ヒョウ</t>
    </rPh>
    <rPh sb="8" eb="9">
      <t>レイ</t>
    </rPh>
    <rPh sb="9" eb="10">
      <t>ワ</t>
    </rPh>
    <rPh sb="12" eb="14">
      <t>ネンド</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</si>
</sst>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0000000000_);[Red]\(0.00000000000\)"/>
  </numFmts>
  <fonts count="4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6"/>
      <color indexed="8"/>
      <name val="ＭＳ Ｐゴシック"/>
      <family val="3"/>
      <charset val="128"/>
      <scheme val="minor"/>
    </font>
    <font>
      <sz val="20"/>
      <color indexed="8"/>
      <name val="ＭＳ Ｐゴシック"/>
      <family val="3"/>
      <charset val="128"/>
      <scheme val="minor"/>
    </font>
    <font>
      <sz val="22"/>
      <color indexed="8"/>
      <name val="ＭＳ Ｐゴシック"/>
      <family val="3"/>
      <charset val="128"/>
      <scheme val="minor"/>
    </font>
    <font>
      <b/>
      <sz val="22"/>
      <color indexed="8"/>
      <name val="ＭＳ Ｐゴシック"/>
      <family val="3"/>
      <charset val="128"/>
      <scheme val="minor"/>
    </font>
    <font>
      <sz val="20"/>
      <name val="ＭＳ Ｐゴシック"/>
      <family val="3"/>
      <charset val="128"/>
      <scheme val="minor"/>
    </font>
    <font>
      <b/>
      <sz val="16"/>
      <color indexed="8"/>
      <name val="ＭＳ Ｐゴシック"/>
      <family val="3"/>
      <charset val="128"/>
      <scheme val="minor"/>
    </font>
    <font>
      <sz val="16"/>
      <name val="ＭＳ Ｐゴシック"/>
      <family val="3"/>
      <charset val="128"/>
      <scheme val="minor"/>
    </font>
    <font>
      <b/>
      <sz val="20"/>
      <name val="ＭＳ Ｐゴシック"/>
      <family val="3"/>
      <charset val="128"/>
      <scheme val="minor"/>
    </font>
    <font>
      <sz val="22"/>
      <name val="ＭＳ Ｐゴシック"/>
      <family val="3"/>
      <charset val="128"/>
    </font>
    <font>
      <b/>
      <sz val="20"/>
      <color indexed="8"/>
      <name val="ＭＳ Ｐゴシック"/>
      <family val="3"/>
      <charset val="128"/>
      <scheme val="minor"/>
    </font>
    <font>
      <b/>
      <sz val="22"/>
      <name val="ＭＳ Ｐゴシック"/>
      <family val="3"/>
      <charset val="128"/>
      <scheme val="minor"/>
    </font>
    <font>
      <b/>
      <sz val="16"/>
      <name val="ＭＳ Ｐゴシック"/>
      <family val="3"/>
      <charset val="128"/>
      <scheme val="minor"/>
    </font>
    <font>
      <b/>
      <sz val="24"/>
      <name val="ＭＳ Ｐゴシック"/>
      <family val="3"/>
      <charset val="128"/>
      <scheme val="minor"/>
    </font>
    <font>
      <sz val="18"/>
      <color indexed="8"/>
      <name val="ＭＳ Ｐゴシック"/>
      <family val="3"/>
      <charset val="128"/>
      <scheme val="minor"/>
    </font>
    <font>
      <b/>
      <u/>
      <sz val="18"/>
      <color indexed="8"/>
      <name val="ＭＳ Ｐゴシック"/>
      <family val="3"/>
      <charset val="128"/>
      <scheme val="minor"/>
    </font>
    <font>
      <u/>
      <sz val="18"/>
      <color indexed="8"/>
      <name val="ＭＳ Ｐゴシック"/>
      <family val="3"/>
      <charset val="128"/>
      <scheme val="minor"/>
    </font>
    <font>
      <b/>
      <sz val="18"/>
      <name val="ＭＳ Ｐゴシック"/>
      <family val="3"/>
      <charset val="128"/>
      <scheme val="minor"/>
    </font>
    <font>
      <b/>
      <sz val="20"/>
      <color rgb="FFFF0000"/>
      <name val="ＭＳ Ｐゴシック"/>
      <family val="3"/>
      <charset val="128"/>
      <scheme val="minor"/>
    </font>
    <font>
      <sz val="18"/>
      <color rgb="FFFF0000"/>
      <name val="ＭＳ Ｐゴシック"/>
      <family val="3"/>
      <charset val="128"/>
      <scheme val="minor"/>
    </font>
    <font>
      <i/>
      <sz val="22"/>
      <name val="ＭＳ Ｐゴシック"/>
      <family val="3"/>
      <charset val="128"/>
    </font>
    <font>
      <i/>
      <sz val="22"/>
      <color indexed="8"/>
      <name val="ＭＳ Ｐゴシック"/>
      <family val="3"/>
      <charset val="128"/>
      <scheme val="minor"/>
    </font>
    <font>
      <b/>
      <sz val="18"/>
      <color indexed="8"/>
      <name val="ＭＳ Ｐゴシック"/>
      <family val="3"/>
      <charset val="128"/>
      <scheme val="minor"/>
    </font>
    <font>
      <b/>
      <i/>
      <u/>
      <sz val="22"/>
      <color theme="0"/>
      <name val="ＭＳ Ｐゴシック"/>
      <family val="3"/>
      <charset val="128"/>
    </font>
    <font>
      <b/>
      <i/>
      <sz val="16"/>
      <name val="ＭＳ Ｐゴシック"/>
      <family val="3"/>
      <charset val="128"/>
      <scheme val="minor"/>
    </font>
    <font>
      <sz val="11"/>
      <color indexed="8"/>
      <name val="ＭＳ Ｐ明朝"/>
      <family val="1"/>
      <charset val="128"/>
    </font>
    <font>
      <sz val="20"/>
      <color indexed="8"/>
      <name val="ＭＳ Ｐ明朝"/>
      <family val="1"/>
      <charset val="128"/>
    </font>
    <font>
      <sz val="20"/>
      <name val="ＭＳ Ｐゴシック"/>
      <family val="3"/>
      <charset val="128"/>
    </font>
    <font>
      <b/>
      <sz val="18"/>
      <color indexed="8"/>
      <name val="ＭＳ Ｐゴシック"/>
      <family val="3"/>
      <charset val="128"/>
    </font>
    <font>
      <b/>
      <sz val="20"/>
      <name val="ＭＳ Ｐゴシック"/>
      <family val="3"/>
      <charset val="128"/>
    </font>
    <font>
      <sz val="12"/>
      <name val="ＭＳ Ｐゴシック"/>
      <family val="3"/>
      <charset val="128"/>
    </font>
    <font>
      <sz val="12"/>
      <color indexed="8"/>
      <name val="ＭＳ Ｐ明朝"/>
      <family val="1"/>
      <charset val="128"/>
    </font>
    <font>
      <sz val="20"/>
      <color theme="0"/>
      <name val="ＭＳ Ｐゴシック"/>
      <family val="3"/>
      <charset val="128"/>
      <scheme val="minor"/>
    </font>
    <font>
      <u/>
      <sz val="16"/>
      <color indexed="8"/>
      <name val="ＭＳ Ｐゴシック"/>
      <family val="3"/>
      <charset val="128"/>
      <scheme val="minor"/>
    </font>
    <font>
      <b/>
      <i/>
      <u/>
      <sz val="20"/>
      <color theme="0"/>
      <name val="ＭＳ Ｐゴシック"/>
      <family val="3"/>
      <charset val="128"/>
    </font>
    <font>
      <sz val="16"/>
      <color theme="1"/>
      <name val="ＭＳ Ｐゴシック"/>
      <family val="3"/>
      <charset val="128"/>
      <scheme val="minor"/>
    </font>
    <font>
      <sz val="18"/>
      <color theme="1"/>
      <name val="ＭＳ Ｐゴシック"/>
      <family val="3"/>
      <charset val="128"/>
      <scheme val="minor"/>
    </font>
    <font>
      <sz val="18"/>
      <name val="ＭＳ Ｐゴシック"/>
      <family val="3"/>
      <charset val="128"/>
      <scheme val="minor"/>
    </font>
    <font>
      <sz val="24"/>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66"/>
        <bgColor indexed="64"/>
      </patternFill>
    </fill>
    <fill>
      <patternFill patternType="solid">
        <fgColor theme="8" tint="0.39997558519241921"/>
        <bgColor indexed="64"/>
      </patternFill>
    </fill>
    <fill>
      <patternFill patternType="solid">
        <fgColor theme="0" tint="-0.499984740745262"/>
        <bgColor indexed="64"/>
      </patternFill>
    </fill>
    <fill>
      <patternFill patternType="solid">
        <fgColor rgb="FF92D050"/>
        <bgColor indexed="64"/>
      </patternFill>
    </fill>
    <fill>
      <patternFill patternType="solid">
        <fgColor rgb="FF66CCFF"/>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s>
  <borders count="7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bottom style="thin">
        <color theme="0" tint="-0.499984740745262"/>
      </bottom>
      <diagonal/>
    </border>
    <border>
      <left/>
      <right style="thin">
        <color theme="0" tint="-0.499984740745262"/>
      </right>
      <top/>
      <bottom/>
      <diagonal/>
    </border>
    <border>
      <left/>
      <right/>
      <top/>
      <bottom style="thin">
        <color theme="0" tint="-0.499984740745262"/>
      </bottom>
      <diagonal/>
    </border>
    <border>
      <left style="thin">
        <color theme="0" tint="-0.499984740745262"/>
      </left>
      <right style="thin">
        <color theme="0" tint="-0.499984740745262"/>
      </right>
      <top/>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right style="thick">
        <color theme="0" tint="-0.499984740745262"/>
      </right>
      <top style="thin">
        <color theme="0" tint="-0.499984740745262"/>
      </top>
      <bottom style="thin">
        <color theme="0" tint="-0.499984740745262"/>
      </bottom>
      <diagonal/>
    </border>
    <border>
      <left style="thick">
        <color theme="0" tint="-0.499984740745262"/>
      </left>
      <right style="thin">
        <color theme="0" tint="-0.499984740745262"/>
      </right>
      <top/>
      <bottom style="thin">
        <color theme="0" tint="-0.499984740745262"/>
      </bottom>
      <diagonal/>
    </border>
    <border>
      <left style="thick">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ck">
        <color theme="0" tint="-0.499984740745262"/>
      </left>
      <right/>
      <top style="thick">
        <color theme="0" tint="-0.499984740745262"/>
      </top>
      <bottom style="thin">
        <color theme="0" tint="-0.499984740745262"/>
      </bottom>
      <diagonal/>
    </border>
    <border>
      <left/>
      <right/>
      <top style="thick">
        <color theme="0" tint="-0.499984740745262"/>
      </top>
      <bottom style="thin">
        <color theme="0" tint="-0.499984740745262"/>
      </bottom>
      <diagonal/>
    </border>
    <border>
      <left/>
      <right style="thick">
        <color theme="0" tint="-0.499984740745262"/>
      </right>
      <top style="thick">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diagonal/>
    </border>
    <border>
      <left/>
      <right style="thick">
        <color theme="0" tint="-0.499984740745262"/>
      </right>
      <top/>
      <bottom style="thin">
        <color theme="0" tint="-0.499984740745262"/>
      </bottom>
      <diagonal/>
    </border>
    <border>
      <left/>
      <right/>
      <top/>
      <bottom style="thick">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thin">
        <color theme="0" tint="-0.499984740745262"/>
      </left>
      <right style="thick">
        <color theme="0" tint="-0.499984740745262"/>
      </right>
      <top style="thin">
        <color theme="0" tint="-0.499984740745262"/>
      </top>
      <bottom/>
      <diagonal/>
    </border>
    <border>
      <left style="thin">
        <color theme="0" tint="-0.499984740745262"/>
      </left>
      <right style="thick">
        <color theme="0" tint="-0.499984740745262"/>
      </right>
      <top/>
      <bottom style="thin">
        <color theme="0" tint="-0.499984740745262"/>
      </bottom>
      <diagonal/>
    </border>
    <border>
      <left style="thick">
        <color theme="0" tint="-0.499984740745262"/>
      </left>
      <right style="thin">
        <color theme="0" tint="-0.499984740745262"/>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ck">
        <color theme="0" tint="-0.499984740745262"/>
      </left>
      <right/>
      <top/>
      <bottom style="thick">
        <color theme="0" tint="-0.499984740745262"/>
      </bottom>
      <diagonal/>
    </border>
    <border>
      <left/>
      <right style="thick">
        <color theme="0" tint="-0.499984740745262"/>
      </right>
      <top/>
      <bottom style="thick">
        <color theme="0" tint="-0.499984740745262"/>
      </bottom>
      <diagonal/>
    </border>
    <border>
      <left/>
      <right style="thin">
        <color theme="0" tint="-0.499984740745262"/>
      </right>
      <top style="double">
        <color theme="0" tint="-0.499984740745262"/>
      </top>
      <bottom style="double">
        <color theme="0" tint="-0.499984740745262"/>
      </bottom>
      <diagonal/>
    </border>
    <border>
      <left/>
      <right style="thick">
        <color theme="0" tint="-0.499984740745262"/>
      </right>
      <top style="double">
        <color theme="0" tint="-0.499984740745262"/>
      </top>
      <bottom style="double">
        <color theme="0" tint="-0.499984740745262"/>
      </bottom>
      <diagonal/>
    </border>
    <border>
      <left style="thick">
        <color theme="0" tint="-0.499984740745262"/>
      </left>
      <right style="thin">
        <color theme="0" tint="-0.499984740745262"/>
      </right>
      <top style="double">
        <color theme="0" tint="-0.499984740745262"/>
      </top>
      <bottom style="double">
        <color theme="0" tint="-0.499984740745262"/>
      </bottom>
      <diagonal/>
    </border>
    <border>
      <left style="thick">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ck">
        <color theme="0" tint="-0.499984740745262"/>
      </right>
      <top style="thin">
        <color theme="0" tint="-0.499984740745262"/>
      </top>
      <bottom style="medium">
        <color theme="0" tint="-0.499984740745262"/>
      </bottom>
      <diagonal/>
    </border>
    <border>
      <left style="thin">
        <color theme="0" tint="-0.499984740745262"/>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
      <left/>
      <right style="thin">
        <color theme="1" tint="0.499984740745262"/>
      </right>
      <top/>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dotted">
        <color theme="0" tint="-0.499984740745262"/>
      </left>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 diagonalUp="1">
      <left style="thin">
        <color theme="0" tint="-0.499984740745262"/>
      </left>
      <right style="thin">
        <color theme="0" tint="-0.499984740745262"/>
      </right>
      <top style="thin">
        <color theme="0" tint="-0.499984740745262"/>
      </top>
      <bottom style="thin">
        <color theme="0" tint="-0.499984740745262"/>
      </bottom>
      <diagonal style="thin">
        <color theme="0" tint="-0.499984740745262"/>
      </diagonal>
    </border>
    <border>
      <left style="thin">
        <color theme="0" tint="-0.499984740745262"/>
      </left>
      <right/>
      <top style="thin">
        <color theme="1" tint="0.499984740745262"/>
      </top>
      <bottom/>
      <diagonal/>
    </border>
    <border>
      <left/>
      <right/>
      <top style="thin">
        <color theme="1" tint="0.499984740745262"/>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diagonalUp="1">
      <left style="thin">
        <color theme="0" tint="-0.499984740745262"/>
      </left>
      <right style="thin">
        <color theme="0" tint="-0.499984740745262"/>
      </right>
      <top/>
      <bottom style="thin">
        <color theme="0" tint="-0.499984740745262"/>
      </bottom>
      <diagonal style="thin">
        <color theme="0" tint="-0.499984740745262"/>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style="double">
        <color theme="0" tint="-0.499984740745262"/>
      </bottom>
      <diagonal/>
    </border>
    <border>
      <left style="thin">
        <color theme="1" tint="0.499984740745262"/>
      </left>
      <right/>
      <top style="thin">
        <color theme="1" tint="0.499984740745262"/>
      </top>
      <bottom style="double">
        <color theme="0" tint="-0.499984740745262"/>
      </bottom>
      <diagonal/>
    </border>
    <border>
      <left/>
      <right style="thin">
        <color theme="1" tint="0.499984740745262"/>
      </right>
      <top style="thin">
        <color theme="1" tint="0.499984740745262"/>
      </top>
      <bottom style="double">
        <color theme="0" tint="-0.499984740745262"/>
      </bottom>
      <diagonal/>
    </border>
    <border>
      <left style="thin">
        <color theme="0" tint="-0.499984740745262"/>
      </left>
      <right/>
      <top style="thin">
        <color theme="0" tint="-0.499984740745262"/>
      </top>
      <bottom style="medium">
        <color theme="0" tint="-0.499984740745262"/>
      </bottom>
      <diagonal/>
    </border>
    <border>
      <left style="thin">
        <color theme="0" tint="-0.499984740745262"/>
      </left>
      <right style="thick">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style="thick">
        <color theme="0" tint="-0.499984740745262"/>
      </right>
      <top style="double">
        <color theme="0" tint="-0.499984740745262"/>
      </top>
      <bottom style="double">
        <color theme="0" tint="-0.499984740745262"/>
      </bottom>
      <diagonal/>
    </border>
    <border>
      <left style="thick">
        <color theme="0" tint="-0.499984740745262"/>
      </left>
      <right style="thin">
        <color theme="4"/>
      </right>
      <top style="thin">
        <color theme="0" tint="-0.499984740745262"/>
      </top>
      <bottom style="thin">
        <color theme="0" tint="-0.499984740745262"/>
      </bottom>
      <diagonal/>
    </border>
    <border>
      <left style="thick">
        <color theme="0" tint="-0.499984740745262"/>
      </left>
      <right style="thin">
        <color theme="4"/>
      </right>
      <top style="double">
        <color theme="0" tint="-0.499984740745262"/>
      </top>
      <bottom style="double">
        <color theme="0" tint="-0.499984740745262"/>
      </bottom>
      <diagonal/>
    </border>
    <border>
      <left style="thin">
        <color theme="4"/>
      </left>
      <right style="thin">
        <color theme="4"/>
      </right>
      <top style="double">
        <color theme="0" tint="-0.499984740745262"/>
      </top>
      <bottom style="double">
        <color theme="0" tint="-0.499984740745262"/>
      </bottom>
      <diagonal/>
    </border>
    <border>
      <left style="thick">
        <color theme="0" tint="-0.499984740745262"/>
      </left>
      <right style="thin">
        <color theme="4"/>
      </right>
      <top style="double">
        <color theme="0" tint="-0.499984740745262"/>
      </top>
      <bottom style="thick">
        <color theme="0" tint="-0.499984740745262"/>
      </bottom>
      <diagonal/>
    </border>
    <border>
      <left style="thin">
        <color theme="4"/>
      </left>
      <right style="thin">
        <color theme="4"/>
      </right>
      <top style="double">
        <color theme="0" tint="-0.499984740745262"/>
      </top>
      <bottom style="thick">
        <color theme="0" tint="-0.499984740745262"/>
      </bottom>
      <diagonal/>
    </border>
    <border diagonalUp="1">
      <left style="thick">
        <color theme="0" tint="-0.499984740745262"/>
      </left>
      <right style="thin">
        <color theme="0" tint="-0.499984740745262"/>
      </right>
      <top style="thin">
        <color theme="0" tint="-0.499984740745262"/>
      </top>
      <bottom style="thin">
        <color theme="0" tint="-0.499984740745262"/>
      </bottom>
      <diagonal style="thin">
        <color theme="0" tint="-0.499984740745262"/>
      </diagonal>
    </border>
  </borders>
  <cellStyleXfs count="10">
    <xf numFmtId="0" fontId="0" fillId="0" borderId="0"/>
    <xf numFmtId="38" fontId="5" fillId="0" borderId="0" applyFont="0" applyFill="0" applyBorder="0" applyAlignment="0" applyProtection="0"/>
    <xf numFmtId="0" fontId="4" fillId="0" borderId="0">
      <alignment vertical="center"/>
    </xf>
    <xf numFmtId="38" fontId="5" fillId="0" borderId="0" applyFont="0" applyFill="0" applyBorder="0" applyAlignment="0" applyProtection="0"/>
    <xf numFmtId="9" fontId="5"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268">
    <xf numFmtId="0" fontId="0" fillId="0" borderId="0" xfId="0"/>
    <xf numFmtId="0" fontId="11" fillId="0" borderId="0" xfId="0" applyFont="1" applyFill="1" applyBorder="1" applyAlignment="1" applyProtection="1">
      <alignment horizontal="left" vertical="center"/>
    </xf>
    <xf numFmtId="0" fontId="13" fillId="2" borderId="0" xfId="0" applyFont="1" applyFill="1" applyBorder="1" applyAlignment="1" applyProtection="1">
      <alignment horizontal="right" vertical="center"/>
    </xf>
    <xf numFmtId="0" fontId="7" fillId="2" borderId="0" xfId="0" applyFont="1" applyFill="1" applyAlignment="1" applyProtection="1">
      <alignment horizontal="right" vertical="center"/>
    </xf>
    <xf numFmtId="38" fontId="8" fillId="0" borderId="0" xfId="1" applyFont="1" applyAlignment="1" applyProtection="1">
      <alignment vertical="center"/>
    </xf>
    <xf numFmtId="0" fontId="9" fillId="0" borderId="0" xfId="0" applyFont="1" applyAlignment="1" applyProtection="1">
      <alignment vertical="center"/>
    </xf>
    <xf numFmtId="0" fontId="13" fillId="0" borderId="41" xfId="0" applyFont="1" applyBorder="1" applyAlignment="1" applyProtection="1">
      <alignment vertical="center"/>
    </xf>
    <xf numFmtId="0" fontId="13" fillId="0" borderId="43" xfId="0" applyFont="1" applyBorder="1" applyAlignment="1" applyProtection="1">
      <alignment vertical="center"/>
    </xf>
    <xf numFmtId="0" fontId="9" fillId="0" borderId="0" xfId="0" applyFont="1" applyBorder="1" applyAlignment="1" applyProtection="1">
      <alignment vertical="center"/>
    </xf>
    <xf numFmtId="0" fontId="22" fillId="0" borderId="0" xfId="0" applyFont="1" applyBorder="1" applyAlignment="1" applyProtection="1">
      <alignment horizontal="left" vertical="center"/>
    </xf>
    <xf numFmtId="0" fontId="0" fillId="4" borderId="38" xfId="0" applyFill="1" applyBorder="1" applyProtection="1"/>
    <xf numFmtId="0" fontId="0" fillId="4" borderId="0" xfId="0" applyFill="1" applyBorder="1" applyProtection="1"/>
    <xf numFmtId="0" fontId="13" fillId="0" borderId="0" xfId="0" applyFont="1" applyBorder="1" applyAlignment="1" applyProtection="1">
      <alignment horizontal="right" vertical="center"/>
    </xf>
    <xf numFmtId="0" fontId="24" fillId="0" borderId="0" xfId="0" applyFont="1" applyFill="1" applyBorder="1" applyAlignment="1" applyProtection="1">
      <alignment horizontal="right" vertical="center" wrapText="1"/>
    </xf>
    <xf numFmtId="0" fontId="24" fillId="0" borderId="0" xfId="0" applyFont="1" applyFill="1" applyBorder="1" applyAlignment="1" applyProtection="1">
      <alignment horizontal="right" vertical="center"/>
    </xf>
    <xf numFmtId="0" fontId="25" fillId="0" borderId="0" xfId="0" applyFont="1" applyFill="1" applyBorder="1" applyAlignment="1" applyProtection="1">
      <alignment horizontal="left" vertical="center"/>
    </xf>
    <xf numFmtId="0" fontId="7" fillId="0" borderId="0" xfId="0" applyFont="1" applyAlignment="1" applyProtection="1">
      <alignment vertical="center"/>
    </xf>
    <xf numFmtId="0" fontId="8" fillId="0" borderId="0" xfId="0" applyFont="1" applyAlignment="1" applyProtection="1">
      <alignment vertical="center"/>
    </xf>
    <xf numFmtId="0" fontId="11" fillId="0" borderId="22" xfId="0" applyFont="1" applyFill="1" applyBorder="1" applyAlignment="1" applyProtection="1">
      <alignment horizontal="center" wrapText="1" shrinkToFit="1"/>
    </xf>
    <xf numFmtId="38" fontId="8" fillId="3" borderId="8" xfId="1" applyFont="1" applyFill="1" applyBorder="1" applyAlignment="1" applyProtection="1">
      <alignment vertical="center"/>
    </xf>
    <xf numFmtId="38" fontId="8" fillId="3" borderId="2" xfId="1" applyFont="1" applyFill="1" applyBorder="1" applyAlignment="1" applyProtection="1">
      <alignment vertical="center"/>
    </xf>
    <xf numFmtId="38" fontId="8" fillId="3" borderId="9" xfId="1" applyFont="1" applyFill="1" applyBorder="1" applyAlignment="1" applyProtection="1">
      <alignment vertical="center"/>
    </xf>
    <xf numFmtId="38" fontId="11" fillId="3" borderId="8" xfId="1" applyFont="1" applyFill="1" applyBorder="1" applyAlignment="1" applyProtection="1">
      <alignment vertical="center"/>
    </xf>
    <xf numFmtId="38" fontId="11" fillId="3" borderId="2" xfId="1" applyFont="1" applyFill="1" applyBorder="1" applyAlignment="1" applyProtection="1">
      <alignment vertical="center"/>
    </xf>
    <xf numFmtId="38" fontId="11" fillId="3" borderId="9" xfId="1" applyFont="1" applyFill="1" applyBorder="1" applyAlignment="1" applyProtection="1">
      <alignment vertical="center"/>
    </xf>
    <xf numFmtId="38" fontId="11" fillId="3" borderId="25" xfId="1" applyFont="1" applyFill="1" applyBorder="1" applyAlignment="1" applyProtection="1">
      <alignment vertical="center"/>
    </xf>
    <xf numFmtId="38" fontId="11" fillId="3" borderId="26" xfId="1" applyFont="1" applyFill="1" applyBorder="1" applyAlignment="1" applyProtection="1">
      <alignment vertical="center"/>
    </xf>
    <xf numFmtId="38" fontId="11" fillId="0" borderId="23" xfId="1" applyFont="1" applyFill="1" applyBorder="1" applyAlignment="1" applyProtection="1">
      <alignment horizontal="center" wrapText="1"/>
    </xf>
    <xf numFmtId="38" fontId="11" fillId="7" borderId="17" xfId="1" applyFont="1" applyFill="1" applyBorder="1" applyAlignment="1" applyProtection="1">
      <alignment vertical="center"/>
    </xf>
    <xf numFmtId="38" fontId="11" fillId="7" borderId="9" xfId="1" applyFont="1" applyFill="1" applyBorder="1" applyAlignment="1" applyProtection="1">
      <alignment vertical="center"/>
    </xf>
    <xf numFmtId="0" fontId="8" fillId="0" borderId="0" xfId="0" applyFont="1" applyBorder="1" applyAlignment="1" applyProtection="1">
      <alignment vertical="center"/>
    </xf>
    <xf numFmtId="0" fontId="20"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20" fillId="0" borderId="0" xfId="0" applyFont="1" applyBorder="1" applyAlignment="1" applyProtection="1">
      <alignment horizontal="left" vertical="center" indent="3"/>
    </xf>
    <xf numFmtId="0" fontId="0" fillId="4" borderId="51" xfId="0" applyFill="1" applyBorder="1" applyAlignment="1" applyProtection="1"/>
    <xf numFmtId="0" fontId="0" fillId="4" borderId="52" xfId="0" applyFill="1" applyBorder="1" applyAlignment="1" applyProtection="1"/>
    <xf numFmtId="0" fontId="0" fillId="4" borderId="38" xfId="0" applyFill="1" applyBorder="1" applyAlignment="1" applyProtection="1"/>
    <xf numFmtId="0" fontId="0" fillId="4" borderId="39" xfId="0" applyFill="1" applyBorder="1" applyAlignment="1" applyProtection="1"/>
    <xf numFmtId="0" fontId="0" fillId="4" borderId="53" xfId="0" applyFill="1" applyBorder="1" applyAlignment="1" applyProtection="1"/>
    <xf numFmtId="0" fontId="0" fillId="4" borderId="40" xfId="0" applyFill="1" applyBorder="1" applyAlignment="1" applyProtection="1"/>
    <xf numFmtId="0" fontId="0" fillId="4" borderId="50" xfId="0" applyFill="1" applyBorder="1" applyAlignment="1" applyProtection="1"/>
    <xf numFmtId="0" fontId="0" fillId="4" borderId="0" xfId="0" applyFill="1" applyBorder="1" applyAlignment="1" applyProtection="1"/>
    <xf numFmtId="0" fontId="0" fillId="4" borderId="54" xfId="0" applyFill="1" applyBorder="1" applyAlignment="1" applyProtection="1"/>
    <xf numFmtId="177" fontId="29" fillId="0" borderId="49" xfId="4" applyNumberFormat="1" applyFont="1" applyBorder="1" applyAlignment="1" applyProtection="1">
      <alignment horizontal="left" vertical="center"/>
    </xf>
    <xf numFmtId="177" fontId="29" fillId="0" borderId="36" xfId="4" applyNumberFormat="1" applyFont="1" applyBorder="1" applyAlignment="1" applyProtection="1">
      <alignment horizontal="left" vertical="center"/>
    </xf>
    <xf numFmtId="0" fontId="30" fillId="0" borderId="0" xfId="0" applyFont="1" applyBorder="1" applyAlignment="1" applyProtection="1">
      <alignment horizontal="right" vertical="center"/>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0" fontId="0" fillId="0" borderId="0" xfId="0" applyProtection="1"/>
    <xf numFmtId="0" fontId="31" fillId="0" borderId="0" xfId="0" applyFont="1" applyAlignment="1" applyProtection="1">
      <alignment vertical="center"/>
    </xf>
    <xf numFmtId="38" fontId="32" fillId="0" borderId="0" xfId="1" applyFont="1" applyAlignment="1" applyProtection="1">
      <alignment vertical="center"/>
    </xf>
    <xf numFmtId="0" fontId="33" fillId="0" borderId="0" xfId="0" applyFont="1" applyProtection="1"/>
    <xf numFmtId="0" fontId="33" fillId="0" borderId="0" xfId="0" applyFont="1" applyFill="1" applyProtection="1"/>
    <xf numFmtId="0" fontId="34" fillId="0" borderId="0" xfId="0" applyFont="1" applyBorder="1" applyAlignment="1" applyProtection="1">
      <alignment vertical="center"/>
    </xf>
    <xf numFmtId="0" fontId="35" fillId="0" borderId="0" xfId="0" applyFont="1" applyAlignment="1" applyProtection="1">
      <alignment vertical="center"/>
    </xf>
    <xf numFmtId="0" fontId="33" fillId="0" borderId="0" xfId="0" applyFont="1" applyFill="1" applyBorder="1" applyProtection="1"/>
    <xf numFmtId="38" fontId="11" fillId="0" borderId="0" xfId="1" applyFont="1" applyFill="1" applyBorder="1" applyAlignment="1" applyProtection="1">
      <alignment horizontal="center" vertical="center"/>
    </xf>
    <xf numFmtId="38" fontId="8" fillId="0" borderId="0" xfId="1" applyFont="1" applyFill="1" applyBorder="1" applyAlignment="1" applyProtection="1">
      <alignment horizontal="center" vertical="center" wrapText="1"/>
    </xf>
    <xf numFmtId="38" fontId="11" fillId="0" borderId="0" xfId="1" applyFont="1" applyFill="1" applyBorder="1" applyAlignment="1" applyProtection="1">
      <alignment vertical="center" wrapText="1"/>
    </xf>
    <xf numFmtId="0" fontId="11" fillId="0" borderId="0" xfId="0" applyFont="1" applyFill="1" applyBorder="1" applyAlignment="1" applyProtection="1">
      <alignment horizontal="center" vertical="center" wrapText="1"/>
    </xf>
    <xf numFmtId="12" fontId="14" fillId="0" borderId="0" xfId="0" applyNumberFormat="1" applyFont="1" applyFill="1" applyBorder="1" applyAlignment="1" applyProtection="1">
      <alignment horizontal="center" vertical="center" wrapText="1"/>
    </xf>
    <xf numFmtId="176" fontId="14" fillId="0" borderId="0" xfId="0" applyNumberFormat="1" applyFont="1" applyFill="1" applyBorder="1" applyAlignment="1" applyProtection="1">
      <alignment horizontal="center" vertical="center" wrapText="1"/>
    </xf>
    <xf numFmtId="38" fontId="11" fillId="0" borderId="0" xfId="1" applyFont="1" applyFill="1" applyBorder="1" applyAlignment="1" applyProtection="1">
      <alignment vertical="center"/>
    </xf>
    <xf numFmtId="38" fontId="8" fillId="0" borderId="0" xfId="1" applyFont="1" applyFill="1" applyBorder="1" applyAlignment="1" applyProtection="1">
      <alignment vertical="center"/>
    </xf>
    <xf numFmtId="0" fontId="33" fillId="0" borderId="0" xfId="0" applyFont="1" applyAlignment="1" applyProtection="1">
      <alignment vertical="center"/>
    </xf>
    <xf numFmtId="0" fontId="15" fillId="0" borderId="0" xfId="0" applyFont="1" applyAlignment="1" applyProtection="1">
      <alignment vertical="center"/>
    </xf>
    <xf numFmtId="38" fontId="17" fillId="6" borderId="32" xfId="1" applyFont="1" applyFill="1" applyBorder="1" applyAlignment="1" applyProtection="1">
      <alignment vertical="center"/>
    </xf>
    <xf numFmtId="38" fontId="17" fillId="6" borderId="30" xfId="1" applyFont="1" applyFill="1" applyBorder="1" applyAlignment="1" applyProtection="1">
      <alignment vertical="center"/>
    </xf>
    <xf numFmtId="38" fontId="17" fillId="6" borderId="31" xfId="1" applyFont="1" applyFill="1" applyBorder="1" applyAlignment="1" applyProtection="1">
      <alignment vertical="center"/>
    </xf>
    <xf numFmtId="38" fontId="14" fillId="0" borderId="0" xfId="1" applyFont="1" applyFill="1" applyBorder="1" applyAlignment="1" applyProtection="1">
      <alignment vertical="center"/>
    </xf>
    <xf numFmtId="0" fontId="0" fillId="0" borderId="28" xfId="0" applyBorder="1" applyProtection="1"/>
    <xf numFmtId="0" fontId="0" fillId="0" borderId="18" xfId="0" applyBorder="1" applyProtection="1"/>
    <xf numFmtId="0" fontId="36" fillId="0" borderId="0" xfId="0" applyFont="1" applyFill="1" applyBorder="1" applyAlignment="1" applyProtection="1">
      <alignment horizontal="left" vertical="center" wrapText="1"/>
    </xf>
    <xf numFmtId="0" fontId="32" fillId="0" borderId="0" xfId="0" applyFont="1" applyAlignment="1" applyProtection="1">
      <alignment vertical="center"/>
    </xf>
    <xf numFmtId="0" fontId="32" fillId="0" borderId="0" xfId="0" applyFont="1" applyFill="1" applyAlignment="1" applyProtection="1">
      <alignment vertical="center"/>
    </xf>
    <xf numFmtId="0" fontId="37" fillId="0" borderId="0" xfId="0" applyFont="1" applyAlignment="1" applyProtection="1">
      <alignment vertical="center"/>
    </xf>
    <xf numFmtId="38" fontId="8" fillId="0" borderId="0" xfId="1" applyFont="1" applyBorder="1" applyAlignment="1" applyProtection="1">
      <alignment vertical="center"/>
    </xf>
    <xf numFmtId="0" fontId="9" fillId="0" borderId="6" xfId="0" applyFont="1" applyBorder="1" applyAlignment="1" applyProtection="1">
      <alignment vertical="center"/>
    </xf>
    <xf numFmtId="0" fontId="11" fillId="0" borderId="21" xfId="0" applyFont="1" applyFill="1" applyBorder="1" applyAlignment="1" applyProtection="1">
      <alignment horizontal="center" vertical="top" wrapText="1"/>
    </xf>
    <xf numFmtId="38" fontId="11" fillId="0" borderId="24" xfId="1" applyFont="1" applyFill="1" applyBorder="1" applyAlignment="1" applyProtection="1">
      <alignment horizontal="center" vertical="top" wrapText="1"/>
    </xf>
    <xf numFmtId="12" fontId="14" fillId="5" borderId="11" xfId="0" applyNumberFormat="1" applyFont="1" applyFill="1" applyBorder="1" applyAlignment="1" applyProtection="1">
      <alignment horizontal="center" vertical="center" wrapText="1"/>
    </xf>
    <xf numFmtId="38" fontId="11" fillId="0" borderId="10" xfId="1" applyFont="1" applyFill="1" applyBorder="1" applyAlignment="1" applyProtection="1">
      <alignment vertical="center"/>
    </xf>
    <xf numFmtId="38" fontId="11" fillId="0" borderId="4" xfId="1" applyFont="1" applyFill="1" applyBorder="1" applyAlignment="1" applyProtection="1">
      <alignment vertical="center"/>
    </xf>
    <xf numFmtId="38" fontId="11" fillId="0" borderId="8" xfId="1" applyFont="1" applyFill="1" applyBorder="1" applyAlignment="1" applyProtection="1">
      <alignment vertical="center"/>
    </xf>
    <xf numFmtId="38" fontId="11" fillId="0" borderId="2" xfId="1" applyFont="1" applyFill="1" applyBorder="1" applyAlignment="1" applyProtection="1">
      <alignment vertical="center"/>
    </xf>
    <xf numFmtId="0" fontId="10" fillId="0" borderId="0" xfId="0" applyFont="1" applyAlignment="1" applyProtection="1">
      <alignment vertical="center"/>
    </xf>
    <xf numFmtId="38" fontId="11" fillId="0" borderId="1" xfId="1" applyFont="1" applyFill="1" applyBorder="1" applyAlignment="1" applyProtection="1">
      <alignment vertical="center"/>
    </xf>
    <xf numFmtId="38" fontId="17" fillId="8" borderId="32" xfId="1" applyFont="1" applyFill="1" applyBorder="1" applyAlignment="1" applyProtection="1">
      <alignment vertical="center"/>
    </xf>
    <xf numFmtId="38" fontId="17" fillId="8" borderId="30" xfId="1" applyFont="1" applyFill="1" applyBorder="1" applyAlignment="1" applyProtection="1">
      <alignment vertical="center"/>
    </xf>
    <xf numFmtId="38" fontId="17" fillId="8" borderId="31" xfId="1" applyFont="1" applyFill="1" applyBorder="1" applyAlignment="1" applyProtection="1">
      <alignment vertical="center"/>
    </xf>
    <xf numFmtId="38" fontId="15" fillId="0" borderId="29" xfId="1" applyFont="1" applyBorder="1" applyAlignment="1" applyProtection="1">
      <alignment horizontal="right" vertical="center" wrapText="1"/>
    </xf>
    <xf numFmtId="0" fontId="0" fillId="0" borderId="0" xfId="0" applyBorder="1" applyProtection="1"/>
    <xf numFmtId="0" fontId="16" fillId="0" borderId="1" xfId="0" applyFont="1" applyBorder="1" applyAlignment="1" applyProtection="1">
      <alignment horizontal="center" vertical="center"/>
    </xf>
    <xf numFmtId="0" fontId="16" fillId="0" borderId="1" xfId="0" applyFont="1" applyFill="1" applyBorder="1" applyAlignment="1" applyProtection="1">
      <alignment horizontal="center" vertical="center"/>
    </xf>
    <xf numFmtId="38" fontId="8" fillId="11" borderId="1" xfId="1" applyFont="1" applyFill="1" applyBorder="1" applyAlignment="1" applyProtection="1">
      <alignment vertical="center"/>
    </xf>
    <xf numFmtId="0" fontId="8" fillId="11" borderId="48" xfId="0" applyFont="1" applyFill="1" applyBorder="1" applyAlignment="1" applyProtection="1">
      <alignment vertical="center"/>
    </xf>
    <xf numFmtId="0" fontId="8" fillId="11" borderId="1" xfId="0" applyFont="1" applyFill="1" applyBorder="1" applyAlignment="1" applyProtection="1">
      <alignment horizontal="center" vertical="center"/>
    </xf>
    <xf numFmtId="38" fontId="8" fillId="0" borderId="1" xfId="1" applyFont="1" applyBorder="1" applyAlignment="1" applyProtection="1">
      <alignment vertical="center"/>
    </xf>
    <xf numFmtId="0" fontId="8" fillId="0" borderId="48" xfId="0" applyFont="1" applyBorder="1" applyAlignment="1" applyProtection="1">
      <alignment vertical="center"/>
    </xf>
    <xf numFmtId="0" fontId="8" fillId="11" borderId="1" xfId="0" applyFont="1" applyFill="1" applyBorder="1" applyAlignment="1" applyProtection="1">
      <alignment vertical="center"/>
    </xf>
    <xf numFmtId="0" fontId="8" fillId="11" borderId="27" xfId="0" applyFont="1" applyFill="1" applyBorder="1" applyAlignment="1" applyProtection="1">
      <alignment horizontal="center" vertical="center"/>
    </xf>
    <xf numFmtId="38" fontId="8" fillId="11" borderId="27" xfId="1" applyFont="1" applyFill="1" applyBorder="1" applyAlignment="1" applyProtection="1">
      <alignment vertical="center"/>
    </xf>
    <xf numFmtId="0" fontId="8" fillId="11" borderId="27" xfId="0" applyFont="1" applyFill="1" applyBorder="1" applyAlignment="1" applyProtection="1">
      <alignment vertical="center"/>
    </xf>
    <xf numFmtId="0" fontId="8" fillId="0" borderId="1" xfId="0" applyFont="1" applyBorder="1" applyAlignment="1" applyProtection="1">
      <alignment vertical="center"/>
    </xf>
    <xf numFmtId="0" fontId="28" fillId="11" borderId="21" xfId="0" applyFont="1" applyFill="1" applyBorder="1" applyAlignment="1" applyProtection="1">
      <alignment horizontal="center" vertical="center" wrapText="1"/>
    </xf>
    <xf numFmtId="38" fontId="16" fillId="11" borderId="21" xfId="1" applyFont="1" applyFill="1" applyBorder="1" applyAlignment="1" applyProtection="1">
      <alignment vertical="center"/>
    </xf>
    <xf numFmtId="0" fontId="8" fillId="11" borderId="55" xfId="0" applyFont="1" applyFill="1" applyBorder="1" applyAlignment="1" applyProtection="1">
      <alignment vertical="center"/>
    </xf>
    <xf numFmtId="38" fontId="8" fillId="0" borderId="3" xfId="1" applyFont="1" applyBorder="1" applyAlignment="1" applyProtection="1">
      <alignment vertical="center"/>
    </xf>
    <xf numFmtId="0" fontId="8" fillId="0" borderId="27" xfId="0" applyFont="1" applyBorder="1" applyAlignment="1" applyProtection="1">
      <alignment vertical="center"/>
    </xf>
    <xf numFmtId="38" fontId="16" fillId="0" borderId="56" xfId="1" applyFont="1" applyBorder="1" applyAlignment="1" applyProtection="1">
      <alignment vertical="center"/>
    </xf>
    <xf numFmtId="0" fontId="16" fillId="0" borderId="55" xfId="0" applyFont="1" applyBorder="1" applyAlignment="1" applyProtection="1">
      <alignment vertical="center"/>
    </xf>
    <xf numFmtId="0" fontId="7" fillId="0" borderId="0" xfId="0" applyFont="1" applyBorder="1" applyAlignment="1" applyProtection="1">
      <alignment horizontal="left" vertical="center"/>
    </xf>
    <xf numFmtId="0" fontId="39" fillId="0" borderId="0" xfId="0" applyFont="1" applyBorder="1" applyAlignment="1" applyProtection="1">
      <alignment horizontal="left" vertical="center"/>
    </xf>
    <xf numFmtId="38" fontId="11" fillId="4" borderId="53" xfId="1" applyFont="1" applyFill="1" applyBorder="1" applyAlignment="1" applyProtection="1">
      <alignment horizontal="center" vertical="center"/>
    </xf>
    <xf numFmtId="38" fontId="11" fillId="4" borderId="40" xfId="1" applyFont="1" applyFill="1" applyBorder="1" applyAlignment="1" applyProtection="1">
      <alignment horizontal="center" vertical="center"/>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0" fontId="13" fillId="0" borderId="42" xfId="0" applyFont="1" applyBorder="1" applyAlignment="1" applyProtection="1">
      <alignment horizontal="left" vertical="center"/>
    </xf>
    <xf numFmtId="0" fontId="13" fillId="0" borderId="43" xfId="0" applyFont="1" applyBorder="1" applyAlignment="1" applyProtection="1">
      <alignment horizontal="left" vertical="center"/>
    </xf>
    <xf numFmtId="0" fontId="13" fillId="0" borderId="41" xfId="0" applyFont="1" applyBorder="1" applyAlignment="1" applyProtection="1">
      <alignment vertical="center" shrinkToFit="1"/>
    </xf>
    <xf numFmtId="38" fontId="11" fillId="3" borderId="64" xfId="1" applyFont="1" applyFill="1" applyBorder="1" applyAlignment="1" applyProtection="1">
      <alignment vertical="center"/>
    </xf>
    <xf numFmtId="38" fontId="17" fillId="6" borderId="65" xfId="1" applyFont="1" applyFill="1" applyBorder="1" applyAlignment="1" applyProtection="1">
      <alignment vertical="center"/>
    </xf>
    <xf numFmtId="38" fontId="17" fillId="6" borderId="66" xfId="1" applyFont="1" applyFill="1" applyBorder="1" applyAlignment="1" applyProtection="1">
      <alignment vertical="center"/>
    </xf>
    <xf numFmtId="0" fontId="0" fillId="0" borderId="67" xfId="0" applyBorder="1" applyProtection="1"/>
    <xf numFmtId="0" fontId="0" fillId="0" borderId="68" xfId="0" applyBorder="1" applyProtection="1"/>
    <xf numFmtId="38" fontId="11" fillId="12" borderId="25" xfId="1" applyFont="1" applyFill="1" applyBorder="1" applyAlignment="1" applyProtection="1">
      <alignment vertical="center"/>
    </xf>
    <xf numFmtId="38" fontId="11" fillId="12" borderId="26" xfId="1" applyFont="1" applyFill="1" applyBorder="1" applyAlignment="1" applyProtection="1">
      <alignment vertical="center"/>
    </xf>
    <xf numFmtId="38" fontId="11" fillId="12" borderId="9" xfId="1" applyFont="1" applyFill="1" applyBorder="1" applyAlignment="1" applyProtection="1">
      <alignment vertical="center"/>
    </xf>
    <xf numFmtId="38" fontId="19" fillId="0" borderId="18" xfId="1" applyFont="1" applyFill="1" applyBorder="1" applyAlignment="1" applyProtection="1">
      <alignment vertical="center"/>
    </xf>
    <xf numFmtId="38" fontId="44" fillId="0" borderId="18" xfId="1" applyFont="1" applyFill="1" applyBorder="1" applyAlignment="1" applyProtection="1">
      <alignment horizontal="right" vertical="center"/>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38" fontId="11" fillId="7" borderId="12" xfId="1" applyFont="1" applyFill="1" applyBorder="1" applyAlignment="1" applyProtection="1">
      <alignment vertical="center"/>
    </xf>
    <xf numFmtId="38" fontId="11" fillId="0" borderId="69" xfId="1" applyFont="1" applyFill="1" applyBorder="1" applyAlignment="1" applyProtection="1">
      <alignment vertical="center"/>
    </xf>
    <xf numFmtId="38" fontId="11" fillId="0" borderId="48" xfId="1" applyFont="1" applyFill="1" applyBorder="1" applyAlignment="1" applyProtection="1">
      <alignment vertical="center"/>
    </xf>
    <xf numFmtId="12" fontId="23" fillId="5" borderId="45" xfId="0" applyNumberFormat="1" applyFont="1" applyFill="1" applyBorder="1" applyAlignment="1" applyProtection="1">
      <alignment horizontal="left" vertical="center" wrapText="1"/>
    </xf>
    <xf numFmtId="12" fontId="23" fillId="5" borderId="9" xfId="0" applyNumberFormat="1" applyFont="1" applyFill="1" applyBorder="1" applyAlignment="1" applyProtection="1">
      <alignment horizontal="left" vertical="center" wrapText="1"/>
    </xf>
    <xf numFmtId="176" fontId="14" fillId="5" borderId="33" xfId="0" applyNumberFormat="1" applyFont="1" applyFill="1" applyBorder="1" applyAlignment="1" applyProtection="1">
      <alignment horizontal="center" vertical="center" wrapText="1"/>
    </xf>
    <xf numFmtId="176" fontId="14" fillId="5" borderId="34" xfId="0" applyNumberFormat="1" applyFont="1" applyFill="1" applyBorder="1" applyAlignment="1" applyProtection="1">
      <alignment horizontal="center" vertical="center" wrapText="1"/>
    </xf>
    <xf numFmtId="176" fontId="14" fillId="5" borderId="35" xfId="0" applyNumberFormat="1" applyFont="1" applyFill="1" applyBorder="1" applyAlignment="1" applyProtection="1">
      <alignment horizontal="center" vertical="center" wrapText="1"/>
    </xf>
    <xf numFmtId="12" fontId="14" fillId="5" borderId="16" xfId="0" applyNumberFormat="1" applyFont="1" applyFill="1" applyBorder="1" applyAlignment="1" applyProtection="1">
      <alignment horizontal="center" vertical="center" wrapText="1"/>
    </xf>
    <xf numFmtId="12" fontId="14" fillId="5" borderId="3" xfId="0" applyNumberFormat="1" applyFont="1" applyFill="1" applyBorder="1" applyAlignment="1" applyProtection="1">
      <alignment horizontal="center" vertical="center" wrapText="1"/>
    </xf>
    <xf numFmtId="12" fontId="14" fillId="5" borderId="23" xfId="0" applyNumberFormat="1" applyFont="1" applyFill="1" applyBorder="1" applyAlignment="1" applyProtection="1">
      <alignment horizontal="center" vertical="center" wrapText="1"/>
    </xf>
    <xf numFmtId="12" fontId="14" fillId="5" borderId="11" xfId="0" applyNumberFormat="1" applyFont="1" applyFill="1" applyBorder="1" applyAlignment="1" applyProtection="1">
      <alignment horizontal="center" vertical="center" wrapText="1"/>
    </xf>
    <xf numFmtId="12" fontId="14" fillId="5" borderId="12" xfId="0" applyNumberFormat="1" applyFont="1" applyFill="1" applyBorder="1" applyAlignment="1" applyProtection="1">
      <alignment horizontal="center" vertical="center" wrapText="1"/>
    </xf>
    <xf numFmtId="12" fontId="14" fillId="5" borderId="9" xfId="0" applyNumberFormat="1" applyFont="1" applyFill="1" applyBorder="1" applyAlignment="1" applyProtection="1">
      <alignment horizontal="center" vertical="center" wrapText="1"/>
    </xf>
    <xf numFmtId="38" fontId="8" fillId="8" borderId="11" xfId="1" applyFont="1" applyFill="1" applyBorder="1" applyAlignment="1" applyProtection="1">
      <alignment horizontal="center" vertical="center" wrapText="1"/>
    </xf>
    <xf numFmtId="38" fontId="8" fillId="8" borderId="12" xfId="1" applyFont="1" applyFill="1" applyBorder="1" applyAlignment="1" applyProtection="1">
      <alignment horizontal="center" vertical="center" wrapText="1"/>
    </xf>
    <xf numFmtId="38" fontId="8" fillId="8" borderId="9" xfId="1" applyFont="1" applyFill="1" applyBorder="1" applyAlignment="1" applyProtection="1">
      <alignment horizontal="center" vertical="center" wrapText="1"/>
    </xf>
    <xf numFmtId="38" fontId="8" fillId="10" borderId="11" xfId="1" applyFont="1" applyFill="1" applyBorder="1" applyAlignment="1" applyProtection="1">
      <alignment horizontal="center" vertical="center" wrapText="1"/>
    </xf>
    <xf numFmtId="38" fontId="8" fillId="10" borderId="12" xfId="1" applyFont="1" applyFill="1" applyBorder="1" applyAlignment="1" applyProtection="1">
      <alignment horizontal="center" vertical="center" wrapText="1"/>
    </xf>
    <xf numFmtId="38" fontId="8" fillId="10" borderId="9" xfId="1"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10" xfId="0" applyFont="1" applyFill="1" applyBorder="1" applyAlignment="1" applyProtection="1">
      <alignment horizontal="center" vertical="center" wrapText="1"/>
    </xf>
    <xf numFmtId="38" fontId="11" fillId="0" borderId="13" xfId="1" applyFont="1" applyBorder="1" applyAlignment="1" applyProtection="1">
      <alignment horizontal="center" vertical="center"/>
    </xf>
    <xf numFmtId="38" fontId="11" fillId="0" borderId="14" xfId="1" applyFont="1" applyBorder="1" applyAlignment="1" applyProtection="1">
      <alignment horizontal="center" vertical="center"/>
    </xf>
    <xf numFmtId="38" fontId="11" fillId="0" borderId="15" xfId="1" applyFont="1" applyBorder="1" applyAlignment="1" applyProtection="1">
      <alignment horizontal="center" vertical="center"/>
    </xf>
    <xf numFmtId="38" fontId="19" fillId="0" borderId="18" xfId="1" applyFont="1" applyFill="1" applyBorder="1" applyAlignment="1" applyProtection="1">
      <alignment horizontal="left" vertical="center" indent="1"/>
    </xf>
    <xf numFmtId="0" fontId="10" fillId="0" borderId="0" xfId="0" applyFont="1" applyBorder="1" applyAlignment="1" applyProtection="1">
      <alignment horizontal="center" vertical="center"/>
    </xf>
    <xf numFmtId="0" fontId="9" fillId="0" borderId="6" xfId="0" applyFont="1" applyBorder="1" applyAlignment="1" applyProtection="1">
      <alignment horizontal="center" vertical="center"/>
    </xf>
    <xf numFmtId="0" fontId="9" fillId="0" borderId="5"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36" xfId="0" applyFont="1" applyFill="1" applyBorder="1" applyAlignment="1" applyProtection="1">
      <alignment horizontal="center" vertical="center"/>
    </xf>
    <xf numFmtId="0" fontId="9" fillId="0" borderId="6" xfId="0" applyFont="1" applyBorder="1" applyAlignment="1" applyProtection="1">
      <alignment horizontal="left" vertical="center" wrapText="1"/>
    </xf>
    <xf numFmtId="49" fontId="12" fillId="3" borderId="37" xfId="0" applyNumberFormat="1" applyFont="1" applyFill="1" applyBorder="1" applyAlignment="1" applyProtection="1">
      <alignment horizontal="left" vertical="center"/>
    </xf>
    <xf numFmtId="0" fontId="9" fillId="0" borderId="37" xfId="0" applyFont="1" applyBorder="1" applyAlignment="1" applyProtection="1">
      <alignment horizontal="center" vertical="center"/>
    </xf>
    <xf numFmtId="38" fontId="11" fillId="0" borderId="37" xfId="1" applyFont="1" applyFill="1" applyBorder="1" applyAlignment="1" applyProtection="1">
      <alignment horizontal="center" vertical="center"/>
    </xf>
    <xf numFmtId="0" fontId="11" fillId="0" borderId="51" xfId="0" applyFont="1" applyFill="1" applyBorder="1" applyAlignment="1" applyProtection="1">
      <alignment horizontal="center" vertical="center" wrapText="1"/>
    </xf>
    <xf numFmtId="0" fontId="11" fillId="0" borderId="52" xfId="0" applyFont="1" applyFill="1" applyBorder="1" applyAlignment="1" applyProtection="1">
      <alignment horizontal="center" vertical="center" wrapText="1"/>
    </xf>
    <xf numFmtId="0" fontId="11" fillId="0" borderId="53" xfId="0" applyFont="1" applyFill="1" applyBorder="1" applyAlignment="1" applyProtection="1">
      <alignment horizontal="center" vertical="center" wrapText="1"/>
    </xf>
    <xf numFmtId="0" fontId="11" fillId="0" borderId="40" xfId="0" applyFont="1" applyFill="1" applyBorder="1" applyAlignment="1" applyProtection="1">
      <alignment horizontal="center" vertical="center" wrapText="1"/>
    </xf>
    <xf numFmtId="38" fontId="11" fillId="4" borderId="51" xfId="1" applyFont="1" applyFill="1" applyBorder="1" applyAlignment="1" applyProtection="1">
      <alignment horizontal="center" vertical="center"/>
    </xf>
    <xf numFmtId="38" fontId="11" fillId="4" borderId="52" xfId="1" applyFont="1" applyFill="1" applyBorder="1" applyAlignment="1" applyProtection="1">
      <alignment horizontal="center" vertical="center"/>
    </xf>
    <xf numFmtId="38" fontId="11" fillId="0" borderId="42" xfId="1" applyFont="1" applyFill="1" applyBorder="1" applyAlignment="1" applyProtection="1">
      <alignment horizontal="right" vertical="center"/>
    </xf>
    <xf numFmtId="38" fontId="11" fillId="0" borderId="41" xfId="1" applyFont="1" applyFill="1" applyBorder="1" applyAlignment="1" applyProtection="1">
      <alignment horizontal="right" vertical="center"/>
    </xf>
    <xf numFmtId="0" fontId="9" fillId="0" borderId="0"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20" xfId="0" applyFont="1" applyBorder="1" applyAlignment="1" applyProtection="1">
      <alignment horizontal="center" vertical="center"/>
    </xf>
    <xf numFmtId="0" fontId="12" fillId="5" borderId="20" xfId="0" applyFont="1" applyFill="1" applyBorder="1" applyAlignment="1" applyProtection="1">
      <alignment horizontal="center" vertical="center"/>
    </xf>
    <xf numFmtId="0" fontId="12" fillId="5" borderId="12" xfId="0" applyFont="1" applyFill="1" applyBorder="1" applyAlignment="1" applyProtection="1">
      <alignment horizontal="center" vertical="center"/>
    </xf>
    <xf numFmtId="38" fontId="8" fillId="3" borderId="42" xfId="1" applyFont="1" applyFill="1" applyBorder="1" applyAlignment="1" applyProtection="1">
      <alignment horizontal="right" vertical="center"/>
    </xf>
    <xf numFmtId="38" fontId="8" fillId="3" borderId="41" xfId="1" applyFont="1" applyFill="1" applyBorder="1" applyAlignment="1" applyProtection="1">
      <alignment horizontal="right" vertical="center"/>
    </xf>
    <xf numFmtId="0" fontId="11" fillId="0" borderId="51" xfId="0" applyFont="1" applyFill="1" applyBorder="1" applyAlignment="1" applyProtection="1">
      <alignment horizontal="center" vertical="center" wrapText="1" shrinkToFit="1"/>
    </xf>
    <xf numFmtId="0" fontId="11" fillId="0" borderId="52" xfId="0" applyFont="1" applyFill="1" applyBorder="1" applyAlignment="1" applyProtection="1">
      <alignment horizontal="center" vertical="center" wrapText="1" shrinkToFit="1"/>
    </xf>
    <xf numFmtId="0" fontId="11" fillId="0" borderId="53" xfId="0" applyFont="1" applyFill="1" applyBorder="1" applyAlignment="1" applyProtection="1">
      <alignment horizontal="center" vertical="center" wrapText="1" shrinkToFit="1"/>
    </xf>
    <xf numFmtId="0" fontId="11" fillId="0" borderId="40" xfId="0" applyFont="1" applyFill="1" applyBorder="1" applyAlignment="1" applyProtection="1">
      <alignment horizontal="center" vertical="center" wrapText="1" shrinkToFit="1"/>
    </xf>
    <xf numFmtId="38" fontId="11" fillId="0" borderId="51" xfId="1" applyFont="1" applyFill="1" applyBorder="1" applyAlignment="1" applyProtection="1">
      <alignment horizontal="center" vertical="center" wrapText="1"/>
    </xf>
    <xf numFmtId="38" fontId="11" fillId="0" borderId="52" xfId="1" applyFont="1" applyFill="1" applyBorder="1" applyAlignment="1" applyProtection="1">
      <alignment horizontal="center" vertical="center" wrapText="1"/>
    </xf>
    <xf numFmtId="38" fontId="11" fillId="0" borderId="53" xfId="1" applyFont="1" applyFill="1" applyBorder="1" applyAlignment="1" applyProtection="1">
      <alignment horizontal="center" vertical="center" wrapText="1"/>
    </xf>
    <xf numFmtId="38" fontId="11" fillId="0" borderId="40" xfId="1" applyFont="1" applyFill="1" applyBorder="1" applyAlignment="1" applyProtection="1">
      <alignment horizontal="center" vertical="center" wrapText="1"/>
    </xf>
    <xf numFmtId="38" fontId="17" fillId="9" borderId="53" xfId="1" applyFont="1" applyFill="1" applyBorder="1" applyAlignment="1" applyProtection="1">
      <alignment horizontal="right" vertical="center"/>
    </xf>
    <xf numFmtId="38" fontId="17" fillId="9" borderId="40" xfId="1" applyFont="1" applyFill="1" applyBorder="1" applyAlignment="1" applyProtection="1">
      <alignment horizontal="right" vertical="center"/>
    </xf>
    <xf numFmtId="38" fontId="8" fillId="3" borderId="58" xfId="1" applyFont="1" applyFill="1" applyBorder="1" applyAlignment="1" applyProtection="1">
      <alignment horizontal="right" vertical="center"/>
    </xf>
    <xf numFmtId="38" fontId="8" fillId="3" borderId="59" xfId="1" applyFont="1" applyFill="1" applyBorder="1" applyAlignment="1" applyProtection="1">
      <alignment horizontal="right" vertical="center"/>
    </xf>
    <xf numFmtId="49" fontId="12" fillId="3" borderId="1" xfId="0" applyNumberFormat="1" applyFont="1" applyFill="1" applyBorder="1" applyAlignment="1" applyProtection="1">
      <alignment horizontal="left" vertical="center"/>
    </xf>
    <xf numFmtId="49" fontId="12" fillId="3" borderId="20" xfId="0" applyNumberFormat="1" applyFont="1" applyFill="1" applyBorder="1" applyAlignment="1" applyProtection="1">
      <alignment horizontal="left" vertical="center"/>
    </xf>
    <xf numFmtId="49" fontId="12" fillId="3" borderId="1" xfId="0" applyNumberFormat="1" applyFont="1" applyFill="1" applyBorder="1" applyAlignment="1" applyProtection="1">
      <alignment horizontal="left" vertical="center" wrapText="1"/>
    </xf>
    <xf numFmtId="49" fontId="12" fillId="3" borderId="20" xfId="0" applyNumberFormat="1" applyFont="1" applyFill="1" applyBorder="1" applyAlignment="1" applyProtection="1">
      <alignment horizontal="left" vertical="center" wrapText="1"/>
    </xf>
    <xf numFmtId="0" fontId="19" fillId="6" borderId="1" xfId="0" applyFont="1" applyFill="1" applyBorder="1" applyAlignment="1" applyProtection="1">
      <alignment horizontal="center" vertical="center" wrapText="1"/>
    </xf>
    <xf numFmtId="0" fontId="19" fillId="6" borderId="1" xfId="0" applyFont="1" applyFill="1" applyBorder="1" applyAlignment="1" applyProtection="1">
      <alignment horizontal="center" vertical="center"/>
    </xf>
    <xf numFmtId="0" fontId="19" fillId="6" borderId="20" xfId="0" applyFont="1" applyFill="1" applyBorder="1" applyAlignment="1" applyProtection="1">
      <alignment horizontal="center" vertical="center"/>
    </xf>
    <xf numFmtId="0" fontId="41" fillId="3" borderId="1" xfId="0" applyFont="1" applyFill="1" applyBorder="1" applyAlignment="1" applyProtection="1">
      <alignment horizontal="center" vertical="center" wrapText="1"/>
    </xf>
    <xf numFmtId="0" fontId="41" fillId="3" borderId="20" xfId="0" applyFont="1" applyFill="1" applyBorder="1" applyAlignment="1" applyProtection="1">
      <alignment horizontal="center" vertical="center" wrapText="1"/>
    </xf>
    <xf numFmtId="38" fontId="14" fillId="8" borderId="51" xfId="1" applyFont="1" applyFill="1" applyBorder="1" applyAlignment="1" applyProtection="1">
      <alignment horizontal="right" vertical="center"/>
    </xf>
    <xf numFmtId="38" fontId="14" fillId="8" borderId="52" xfId="1" applyFont="1" applyFill="1" applyBorder="1" applyAlignment="1" applyProtection="1">
      <alignment horizontal="right" vertical="center"/>
    </xf>
    <xf numFmtId="0" fontId="18" fillId="5" borderId="21" xfId="0" applyFont="1" applyFill="1" applyBorder="1" applyAlignment="1" applyProtection="1">
      <alignment horizontal="center" vertical="center" wrapText="1"/>
    </xf>
    <xf numFmtId="0" fontId="18" fillId="5" borderId="21" xfId="0" applyFont="1" applyFill="1" applyBorder="1" applyAlignment="1" applyProtection="1">
      <alignment horizontal="center" vertical="center"/>
    </xf>
    <xf numFmtId="0" fontId="18" fillId="5" borderId="19" xfId="0" applyFont="1" applyFill="1" applyBorder="1" applyAlignment="1" applyProtection="1">
      <alignment horizontal="center" vertical="center"/>
    </xf>
    <xf numFmtId="0" fontId="41" fillId="3" borderId="37" xfId="0" applyFont="1" applyFill="1" applyBorder="1" applyAlignment="1" applyProtection="1">
      <alignment horizontal="center" vertical="center" wrapText="1"/>
    </xf>
    <xf numFmtId="49" fontId="12" fillId="3" borderId="57" xfId="0" applyNumberFormat="1" applyFont="1" applyFill="1" applyBorder="1" applyAlignment="1" applyProtection="1">
      <alignment horizontal="left" vertical="center" wrapText="1"/>
    </xf>
    <xf numFmtId="0" fontId="19" fillId="9" borderId="44" xfId="0" applyFont="1" applyFill="1" applyBorder="1" applyAlignment="1" applyProtection="1">
      <alignment horizontal="center" vertical="center" wrapText="1"/>
    </xf>
    <xf numFmtId="0" fontId="19" fillId="9" borderId="44" xfId="0" applyFont="1" applyFill="1" applyBorder="1" applyAlignment="1" applyProtection="1">
      <alignment horizontal="center" vertical="center"/>
    </xf>
    <xf numFmtId="0" fontId="23" fillId="5" borderId="20" xfId="0" applyFont="1" applyFill="1" applyBorder="1" applyAlignment="1" applyProtection="1">
      <alignment horizontal="right" vertical="center" wrapText="1"/>
    </xf>
    <xf numFmtId="0" fontId="23" fillId="5" borderId="12" xfId="0" applyFont="1" applyFill="1" applyBorder="1" applyAlignment="1" applyProtection="1">
      <alignment horizontal="right" vertical="center"/>
    </xf>
    <xf numFmtId="0" fontId="23" fillId="5" borderId="2" xfId="0" applyFont="1" applyFill="1" applyBorder="1" applyAlignment="1" applyProtection="1">
      <alignment horizontal="right" vertical="center"/>
    </xf>
    <xf numFmtId="0" fontId="23" fillId="5" borderId="19" xfId="0" applyFont="1" applyFill="1" applyBorder="1" applyAlignment="1" applyProtection="1">
      <alignment horizontal="right" vertical="center" wrapText="1"/>
    </xf>
    <xf numFmtId="0" fontId="23" fillId="5" borderId="6" xfId="0" applyFont="1" applyFill="1" applyBorder="1" applyAlignment="1" applyProtection="1">
      <alignment horizontal="right" vertical="center"/>
    </xf>
    <xf numFmtId="0" fontId="23" fillId="5" borderId="4" xfId="0" applyFont="1" applyFill="1" applyBorder="1" applyAlignment="1" applyProtection="1">
      <alignment horizontal="right" vertical="center"/>
    </xf>
    <xf numFmtId="0" fontId="42" fillId="8" borderId="37" xfId="0" applyFont="1" applyFill="1" applyBorder="1" applyAlignment="1" applyProtection="1">
      <alignment horizontal="right" vertical="center" wrapText="1"/>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38" fontId="14" fillId="8" borderId="42" xfId="1" applyFont="1" applyFill="1" applyBorder="1" applyAlignment="1" applyProtection="1">
      <alignment horizontal="right" vertical="center"/>
    </xf>
    <xf numFmtId="38" fontId="14" fillId="8" borderId="41" xfId="1" applyFont="1" applyFill="1" applyBorder="1" applyAlignment="1" applyProtection="1">
      <alignment horizontal="right" vertical="center"/>
    </xf>
    <xf numFmtId="38" fontId="26" fillId="0" borderId="1" xfId="1" applyFont="1" applyBorder="1" applyAlignment="1" applyProtection="1">
      <alignment horizontal="center" vertical="center"/>
    </xf>
    <xf numFmtId="38" fontId="27" fillId="0" borderId="1" xfId="1" applyFont="1" applyBorder="1" applyAlignment="1" applyProtection="1">
      <alignment horizontal="center" vertical="center"/>
    </xf>
    <xf numFmtId="10" fontId="40" fillId="0" borderId="50" xfId="4" applyNumberFormat="1" applyFont="1" applyBorder="1" applyAlignment="1" applyProtection="1">
      <alignment horizontal="right" vertical="center" wrapText="1"/>
    </xf>
    <xf numFmtId="10" fontId="40" fillId="0" borderId="0" xfId="4" applyNumberFormat="1" applyFont="1" applyBorder="1" applyAlignment="1" applyProtection="1">
      <alignment horizontal="right" vertical="center" wrapText="1"/>
    </xf>
    <xf numFmtId="0" fontId="16" fillId="0" borderId="1" xfId="0" applyFont="1" applyBorder="1" applyAlignment="1" applyProtection="1">
      <alignment horizontal="center" vertical="center" textRotation="255"/>
    </xf>
    <xf numFmtId="0" fontId="16" fillId="0" borderId="20" xfId="0" applyFont="1" applyBorder="1" applyAlignment="1" applyProtection="1">
      <alignment horizontal="center" vertical="center"/>
    </xf>
    <xf numFmtId="0" fontId="16" fillId="0" borderId="12"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47" xfId="0" applyFont="1" applyFill="1" applyBorder="1" applyAlignment="1" applyProtection="1">
      <alignment horizontal="center" vertical="center" wrapText="1"/>
    </xf>
    <xf numFmtId="0" fontId="16" fillId="0" borderId="46" xfId="0" applyFont="1" applyFill="1" applyBorder="1" applyAlignment="1" applyProtection="1">
      <alignment horizontal="center" vertical="center" wrapText="1"/>
    </xf>
    <xf numFmtId="0" fontId="16" fillId="0" borderId="22" xfId="0" applyFont="1" applyFill="1" applyBorder="1" applyAlignment="1" applyProtection="1">
      <alignment horizontal="center" vertical="center" wrapText="1"/>
    </xf>
    <xf numFmtId="0" fontId="16" fillId="0" borderId="1" xfId="0" applyFont="1" applyBorder="1" applyAlignment="1" applyProtection="1">
      <alignment horizontal="center" vertical="center"/>
    </xf>
    <xf numFmtId="0" fontId="8" fillId="11" borderId="1" xfId="0" applyFont="1" applyFill="1" applyBorder="1" applyAlignment="1" applyProtection="1">
      <alignment horizontal="center" vertical="center" wrapText="1"/>
    </xf>
    <xf numFmtId="0" fontId="8" fillId="0" borderId="1" xfId="0" applyFont="1" applyBorder="1" applyAlignment="1" applyProtection="1">
      <alignment horizontal="center" vertical="center" wrapText="1"/>
    </xf>
    <xf numFmtId="0" fontId="8" fillId="0" borderId="27" xfId="0" applyFont="1" applyBorder="1" applyAlignment="1" applyProtection="1">
      <alignment horizontal="center" vertical="center" wrapText="1"/>
    </xf>
    <xf numFmtId="0" fontId="28" fillId="0" borderId="21" xfId="0" applyFont="1" applyBorder="1" applyAlignment="1" applyProtection="1">
      <alignment horizontal="center" vertical="center" wrapText="1"/>
    </xf>
    <xf numFmtId="0" fontId="38" fillId="0" borderId="36" xfId="0" applyFont="1" applyBorder="1" applyAlignment="1" applyProtection="1">
      <alignment horizontal="left" vertical="center" wrapText="1"/>
    </xf>
    <xf numFmtId="0" fontId="38" fillId="0" borderId="0" xfId="0" applyFont="1" applyBorder="1" applyAlignment="1" applyProtection="1">
      <alignment horizontal="left" vertical="center" wrapText="1"/>
    </xf>
    <xf numFmtId="0" fontId="13" fillId="0" borderId="1" xfId="0" applyFont="1" applyBorder="1" applyAlignment="1" applyProtection="1">
      <alignment horizontal="left" vertical="center" indent="1" shrinkToFit="1"/>
    </xf>
    <xf numFmtId="0" fontId="13" fillId="0" borderId="20" xfId="0" applyFont="1" applyBorder="1" applyAlignment="1" applyProtection="1">
      <alignment horizontal="left" vertical="center" indent="1" shrinkToFit="1"/>
    </xf>
    <xf numFmtId="0" fontId="13" fillId="0" borderId="1" xfId="0" applyFont="1" applyBorder="1" applyAlignment="1" applyProtection="1">
      <alignment horizontal="left" vertical="center" indent="1"/>
    </xf>
    <xf numFmtId="0" fontId="13" fillId="0" borderId="20" xfId="0" applyFont="1" applyBorder="1" applyAlignment="1" applyProtection="1">
      <alignment horizontal="left" vertical="center" indent="1"/>
    </xf>
    <xf numFmtId="0" fontId="13" fillId="3" borderId="1" xfId="0" applyFont="1" applyFill="1" applyBorder="1" applyAlignment="1" applyProtection="1">
      <alignment horizontal="center" vertical="center" wrapText="1"/>
    </xf>
    <xf numFmtId="0" fontId="13" fillId="3" borderId="20" xfId="0" applyFont="1" applyFill="1" applyBorder="1" applyAlignment="1" applyProtection="1">
      <alignment horizontal="center" vertical="center" wrapText="1"/>
    </xf>
    <xf numFmtId="0" fontId="13" fillId="0" borderId="1" xfId="0" applyFont="1" applyFill="1" applyBorder="1" applyAlignment="1" applyProtection="1">
      <alignment horizontal="left" vertical="center" indent="1" shrinkToFit="1"/>
    </xf>
    <xf numFmtId="0" fontId="13" fillId="0" borderId="20" xfId="0" applyFont="1" applyFill="1" applyBorder="1" applyAlignment="1" applyProtection="1">
      <alignment horizontal="left" vertical="center" indent="1" shrinkToFit="1"/>
    </xf>
    <xf numFmtId="49" fontId="12" fillId="3" borderId="27" xfId="0" applyNumberFormat="1" applyFont="1" applyFill="1" applyBorder="1" applyAlignment="1" applyProtection="1">
      <alignment horizontal="left" vertical="center" wrapText="1"/>
    </xf>
    <xf numFmtId="49" fontId="12" fillId="3" borderId="61" xfId="0" applyNumberFormat="1" applyFont="1" applyFill="1" applyBorder="1" applyAlignment="1" applyProtection="1">
      <alignment horizontal="left" vertical="center" wrapText="1"/>
    </xf>
    <xf numFmtId="0" fontId="17" fillId="6" borderId="62" xfId="0" applyFont="1" applyFill="1" applyBorder="1" applyAlignment="1" applyProtection="1">
      <alignment horizontal="center" vertical="center" wrapText="1"/>
    </xf>
    <xf numFmtId="0" fontId="17" fillId="6" borderId="62" xfId="0" applyFont="1" applyFill="1" applyBorder="1" applyAlignment="1" applyProtection="1">
      <alignment horizontal="center" vertical="center"/>
    </xf>
    <xf numFmtId="0" fontId="17" fillId="6" borderId="63" xfId="0" applyFont="1" applyFill="1" applyBorder="1" applyAlignment="1" applyProtection="1">
      <alignment horizontal="center" vertical="center"/>
    </xf>
    <xf numFmtId="0" fontId="13" fillId="0" borderId="20" xfId="0" applyFont="1" applyFill="1" applyBorder="1" applyAlignment="1" applyProtection="1">
      <alignment horizontal="left" vertical="center" indent="1"/>
    </xf>
    <xf numFmtId="0" fontId="13" fillId="0" borderId="12" xfId="0" applyFont="1" applyFill="1" applyBorder="1" applyAlignment="1" applyProtection="1">
      <alignment horizontal="left" vertical="center" indent="1"/>
    </xf>
    <xf numFmtId="0" fontId="13" fillId="0" borderId="9" xfId="0" applyFont="1" applyFill="1" applyBorder="1" applyAlignment="1" applyProtection="1">
      <alignment horizontal="left" vertical="center" indent="1"/>
    </xf>
    <xf numFmtId="0" fontId="13" fillId="0" borderId="12" xfId="0" applyFont="1" applyBorder="1" applyAlignment="1" applyProtection="1">
      <alignment horizontal="left" vertical="center" indent="1"/>
    </xf>
    <xf numFmtId="0" fontId="13" fillId="0" borderId="9" xfId="0" applyFont="1" applyBorder="1" applyAlignment="1" applyProtection="1">
      <alignment horizontal="left" vertical="center" indent="1"/>
    </xf>
    <xf numFmtId="0" fontId="12" fillId="5" borderId="1" xfId="0" applyFont="1" applyFill="1" applyBorder="1" applyAlignment="1" applyProtection="1">
      <alignment horizontal="center" vertical="center"/>
    </xf>
    <xf numFmtId="0" fontId="12" fillId="5" borderId="34" xfId="0" applyFont="1" applyFill="1" applyBorder="1" applyAlignment="1" applyProtection="1">
      <alignment horizontal="center" vertical="center"/>
    </xf>
    <xf numFmtId="0" fontId="12" fillId="5" borderId="60" xfId="0" applyFont="1" applyFill="1" applyBorder="1" applyAlignment="1" applyProtection="1">
      <alignment horizontal="center" vertical="center"/>
    </xf>
    <xf numFmtId="0" fontId="13" fillId="0" borderId="21" xfId="0" applyFont="1" applyBorder="1" applyAlignment="1" applyProtection="1">
      <alignment horizontal="left" vertical="center" indent="1"/>
    </xf>
    <xf numFmtId="0" fontId="13" fillId="0" borderId="19" xfId="0" applyFont="1" applyBorder="1" applyAlignment="1" applyProtection="1">
      <alignment horizontal="left" vertical="center" indent="1"/>
    </xf>
    <xf numFmtId="38" fontId="11" fillId="2" borderId="5" xfId="1" applyFont="1" applyFill="1" applyBorder="1" applyAlignment="1" applyProtection="1">
      <alignment horizontal="center" vertical="center"/>
    </xf>
    <xf numFmtId="38" fontId="11" fillId="2" borderId="7" xfId="1" applyFont="1" applyFill="1" applyBorder="1" applyAlignment="1" applyProtection="1">
      <alignment horizontal="center" vertical="center"/>
    </xf>
  </cellXfs>
  <cellStyles count="10">
    <cellStyle name="パーセント" xfId="4" builtinId="5"/>
    <cellStyle name="桁区切り" xfId="1" builtinId="6"/>
    <cellStyle name="桁区切り 2" xfId="3"/>
    <cellStyle name="標準" xfId="0" builtinId="0"/>
    <cellStyle name="標準 2" xfId="2"/>
    <cellStyle name="標準 2 2" xfId="6"/>
    <cellStyle name="標準 2 2 2" xfId="9"/>
    <cellStyle name="標準 2 3" xfId="7"/>
    <cellStyle name="標準 3" xfId="5"/>
    <cellStyle name="標準 3 2" xfId="8"/>
  </cellStyles>
  <dxfs count="10">
    <dxf>
      <font>
        <strike val="0"/>
        <color auto="1"/>
      </font>
      <fill>
        <patternFill>
          <bgColor theme="8" tint="0.39994506668294322"/>
        </patternFill>
      </fill>
    </dxf>
    <dxf>
      <fill>
        <patternFill>
          <bgColor rgb="FF92D050"/>
        </patternFill>
      </fill>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ont>
        <strike val="0"/>
        <color auto="1"/>
      </font>
      <fill>
        <patternFill>
          <bgColor theme="8" tint="0.39994506668294322"/>
        </patternFill>
      </fill>
    </dxf>
    <dxf>
      <fill>
        <patternFill>
          <bgColor rgb="FF92D05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s>
  <tableStyles count="0" defaultTableStyle="TableStyleMedium9" defaultPivotStyle="PivotStyleLight16"/>
  <colors>
    <mruColors>
      <color rgb="FF66CCFF"/>
      <color rgb="FF1DB8EF"/>
      <color rgb="FFFFFF66"/>
      <color rgb="FFBCE200"/>
      <color rgb="FFFFCC00"/>
      <color rgb="FFFFAE43"/>
      <color rgb="FFF3F3F3"/>
      <color rgb="FFFFFFAF"/>
      <color rgb="FFF9F9F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523877</xdr:colOff>
      <xdr:row>52</xdr:row>
      <xdr:rowOff>595314</xdr:rowOff>
    </xdr:from>
    <xdr:to>
      <xdr:col>10</xdr:col>
      <xdr:colOff>285752</xdr:colOff>
      <xdr:row>57</xdr:row>
      <xdr:rowOff>38101</xdr:rowOff>
    </xdr:to>
    <xdr:sp macro="" textlink="">
      <xdr:nvSpPr>
        <xdr:cNvPr id="13" name="四角形吹き出し 12"/>
        <xdr:cNvSpPr/>
      </xdr:nvSpPr>
      <xdr:spPr>
        <a:xfrm>
          <a:off x="11029952" y="29332239"/>
          <a:ext cx="5962650" cy="1643062"/>
        </a:xfrm>
        <a:prstGeom prst="wedgeRectCallout">
          <a:avLst>
            <a:gd name="adj1" fmla="val -26365"/>
            <a:gd name="adj2" fmla="val -12978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経済産業局等から補助金が支払われるのは事業終了後となるため、事業開始から補助金が支払われるまでの間、交付申請額相当額をどのように工面するのかを記入すること。　</a:t>
          </a:r>
        </a:p>
      </xdr:txBody>
    </xdr:sp>
    <xdr:clientData/>
  </xdr:twoCellAnchor>
  <xdr:twoCellAnchor>
    <xdr:from>
      <xdr:col>2</xdr:col>
      <xdr:colOff>500064</xdr:colOff>
      <xdr:row>54</xdr:row>
      <xdr:rowOff>166686</xdr:rowOff>
    </xdr:from>
    <xdr:to>
      <xdr:col>5</xdr:col>
      <xdr:colOff>857251</xdr:colOff>
      <xdr:row>57</xdr:row>
      <xdr:rowOff>285750</xdr:rowOff>
    </xdr:to>
    <xdr:sp macro="" textlink="">
      <xdr:nvSpPr>
        <xdr:cNvPr id="3" name="四角形吹き出し 2"/>
        <xdr:cNvSpPr/>
      </xdr:nvSpPr>
      <xdr:spPr>
        <a:xfrm>
          <a:off x="2428877" y="29336999"/>
          <a:ext cx="5714999" cy="1095376"/>
        </a:xfrm>
        <a:prstGeom prst="wedgeRectCallout">
          <a:avLst>
            <a:gd name="adj1" fmla="val 20147"/>
            <a:gd name="adj2" fmla="val -11717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合計額（補助事業に要する経費）は、事業総額表の補助事業に要する経費の合計と同額とすること。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200024</xdr:colOff>
      <xdr:row>3</xdr:row>
      <xdr:rowOff>271466</xdr:rowOff>
    </xdr:from>
    <xdr:to>
      <xdr:col>13</xdr:col>
      <xdr:colOff>1381125</xdr:colOff>
      <xdr:row>7</xdr:row>
      <xdr:rowOff>285750</xdr:rowOff>
    </xdr:to>
    <xdr:sp macro="" textlink="">
      <xdr:nvSpPr>
        <xdr:cNvPr id="2" name="四角形吹き出し 1"/>
        <xdr:cNvSpPr/>
      </xdr:nvSpPr>
      <xdr:spPr>
        <a:xfrm>
          <a:off x="17892712" y="5653091"/>
          <a:ext cx="10086976" cy="2586034"/>
        </a:xfrm>
        <a:prstGeom prst="wedgeRectCallout">
          <a:avLst>
            <a:gd name="adj1" fmla="val -61644"/>
            <a:gd name="adj2" fmla="val 36371"/>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2800" b="1" u="sng"/>
            <a:t>内訳記入表を用いてそれぞれの機関ごとに作成した場合は、太枠内</a:t>
          </a:r>
          <a:r>
            <a:rPr kumimoji="1" lang="en-US" altLang="ja-JP" sz="2800" b="1" u="sng"/>
            <a:t>(D8</a:t>
          </a:r>
          <a:r>
            <a:rPr kumimoji="1" lang="en-US" altLang="ja-JP" sz="2800" b="1" u="sng">
              <a:solidFill>
                <a:sysClr val="windowText" lastClr="000000"/>
              </a:solidFill>
            </a:rPr>
            <a:t>:F42</a:t>
          </a:r>
          <a:r>
            <a:rPr kumimoji="1" lang="ja-JP" altLang="en-US" sz="2800" b="1" u="sng"/>
            <a:t>）をコピーして、「経費明細内訳表」シートにそれぞれ貼り付けて</a:t>
          </a:r>
          <a:r>
            <a:rPr kumimoji="1" lang="ja-JP" altLang="en-US" sz="2800" b="1"/>
            <a:t>ください。</a:t>
          </a:r>
          <a:endParaRPr kumimoji="1" lang="en-US" altLang="ja-JP" sz="2800" b="1"/>
        </a:p>
        <a:p>
          <a:pPr algn="l"/>
          <a:r>
            <a:rPr kumimoji="1" lang="en-US" altLang="ja-JP" sz="2800" b="1"/>
            <a:t>※</a:t>
          </a:r>
          <a:r>
            <a:rPr kumimoji="1" lang="ja-JP" altLang="en-US" sz="2800" b="1"/>
            <a:t>事業管理機関の内訳は、必ず内訳①に貼り付けること。</a:t>
          </a:r>
          <a:endParaRPr kumimoji="1" lang="en-US" altLang="ja-JP" sz="2800" b="1"/>
        </a:p>
      </xdr:txBody>
    </xdr:sp>
    <xdr:clientData fPrintsWithSheet="0"/>
  </xdr:twoCellAnchor>
  <xdr:twoCellAnchor>
    <xdr:from>
      <xdr:col>6</xdr:col>
      <xdr:colOff>23813</xdr:colOff>
      <xdr:row>39</xdr:row>
      <xdr:rowOff>200041</xdr:rowOff>
    </xdr:from>
    <xdr:to>
      <xdr:col>10</xdr:col>
      <xdr:colOff>1438273</xdr:colOff>
      <xdr:row>43</xdr:row>
      <xdr:rowOff>142878</xdr:rowOff>
    </xdr:to>
    <xdr:grpSp>
      <xdr:nvGrpSpPr>
        <xdr:cNvPr id="3" name="グループ化 2"/>
        <xdr:cNvGrpSpPr/>
      </xdr:nvGrpSpPr>
      <xdr:grpSpPr>
        <a:xfrm>
          <a:off x="17478376" y="27012916"/>
          <a:ext cx="5843585" cy="2252650"/>
          <a:chOff x="12118035" y="22193264"/>
          <a:chExt cx="5940970" cy="1585900"/>
        </a:xfrm>
      </xdr:grpSpPr>
      <xdr:cxnSp macro="">
        <xdr:nvCxnSpPr>
          <xdr:cNvPr id="4" name="直線矢印コネクタ 3"/>
          <xdr:cNvCxnSpPr/>
        </xdr:nvCxnSpPr>
        <xdr:spPr>
          <a:xfrm flipH="1">
            <a:off x="12118035" y="22264366"/>
            <a:ext cx="3730755" cy="14286"/>
          </a:xfrm>
          <a:prstGeom prst="straightConnector1">
            <a:avLst/>
          </a:prstGeom>
          <a:ln w="63500">
            <a:headEnd type="none"/>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5" name="正方形/長方形 4"/>
          <xdr:cNvSpPr/>
        </xdr:nvSpPr>
        <xdr:spPr>
          <a:xfrm>
            <a:off x="13919198" y="22193264"/>
            <a:ext cx="4139807" cy="158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en-US" altLang="ja-JP" sz="2400" b="1">
                <a:solidFill>
                  <a:schemeClr val="lt1"/>
                </a:solidFill>
                <a:effectLst/>
                <a:latin typeface="+mn-lt"/>
                <a:ea typeface="+mn-ea"/>
                <a:cs typeface="+mn-cs"/>
              </a:rPr>
              <a:t>【</a:t>
            </a:r>
            <a:r>
              <a:rPr kumimoji="1" lang="ja-JP" altLang="en-US" sz="2400" b="1">
                <a:solidFill>
                  <a:schemeClr val="lt1"/>
                </a:solidFill>
                <a:effectLst/>
                <a:latin typeface="+mn-lt"/>
                <a:ea typeface="+mn-ea"/>
                <a:cs typeface="+mn-cs"/>
              </a:rPr>
              <a:t>間接経費の行</a:t>
            </a:r>
            <a:r>
              <a:rPr kumimoji="1" lang="en-US" altLang="ja-JP" sz="2400" b="1">
                <a:solidFill>
                  <a:schemeClr val="lt1"/>
                </a:solidFill>
                <a:effectLst/>
                <a:latin typeface="+mn-lt"/>
                <a:ea typeface="+mn-ea"/>
                <a:cs typeface="+mn-cs"/>
              </a:rPr>
              <a:t>】</a:t>
            </a:r>
            <a:endParaRPr lang="ja-JP" altLang="ja-JP" sz="2400" b="1">
              <a:effectLst/>
            </a:endParaRPr>
          </a:p>
          <a:p>
            <a:pPr algn="l"/>
            <a:r>
              <a:rPr kumimoji="1" lang="ja-JP" altLang="en-US" sz="2400" b="1"/>
              <a:t>他の費目（補助対象経費）を入力すると自動表示されます。</a:t>
            </a:r>
          </a:p>
        </xdr:txBody>
      </xdr:sp>
    </xdr:grpSp>
    <xdr:clientData fPrintsWithSheet="0"/>
  </xdr:twoCellAnchor>
  <xdr:twoCellAnchor>
    <xdr:from>
      <xdr:col>0</xdr:col>
      <xdr:colOff>193531</xdr:colOff>
      <xdr:row>0</xdr:row>
      <xdr:rowOff>167553</xdr:rowOff>
    </xdr:from>
    <xdr:to>
      <xdr:col>5</xdr:col>
      <xdr:colOff>4595812</xdr:colOff>
      <xdr:row>2</xdr:row>
      <xdr:rowOff>381000</xdr:rowOff>
    </xdr:to>
    <xdr:sp macro="" textlink="">
      <xdr:nvSpPr>
        <xdr:cNvPr id="6" name="正方形/長方形 5"/>
        <xdr:cNvSpPr/>
      </xdr:nvSpPr>
      <xdr:spPr>
        <a:xfrm>
          <a:off x="193531" y="167553"/>
          <a:ext cx="17241981" cy="4937847"/>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補助事業に要する経費：実際に補助事業（研究開発）を実施するにあたって必要となる経費（消費税含む）</a:t>
          </a:r>
        </a:p>
        <a:p>
          <a:pPr algn="l"/>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補助対象経費：補助事業に要する経費のうち、補助金の対象とする経費</a:t>
          </a:r>
        </a:p>
        <a:p>
          <a:pPr algn="l"/>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補助金交付申請額：補助対象経費を経費区分ごとに積算し補助率をかけた金額</a:t>
          </a:r>
          <a:r>
            <a:rPr kumimoji="1" lang="ja-JP" altLang="en-US" sz="2200" u="sng">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（自動計算のため記入不要）</a:t>
          </a:r>
        </a:p>
        <a:p>
          <a:pPr algn="l"/>
          <a:endParaRPr kumimoji="1" lang="en-US" altLang="ja-JP"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r>
            <a:rPr kumimoji="1" lang="en-US" altLang="ja-JP"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a:t>
          </a:r>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注意事項</a:t>
          </a:r>
          <a:r>
            <a:rPr kumimoji="1" lang="en-US" altLang="ja-JP"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a:t>
          </a:r>
        </a:p>
        <a:p>
          <a:pPr algn="l"/>
          <a:r>
            <a:rPr kumimoji="1" lang="ja-JP" altLang="en-US" sz="2200" u="none">
              <a:solidFill>
                <a:srgbClr val="FF0000"/>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補助事業に要する経費とは、</a:t>
          </a:r>
          <a:r>
            <a:rPr kumimoji="1" lang="ja-JP" altLang="en-US" sz="2200" u="sng">
              <a:solidFill>
                <a:srgbClr val="FF0000"/>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実際に研究開発を遂行するにあたって必要となる経費額</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です。補助金を受け取る際の対象経費（補助対象経費）にはしないが、研究開発にあたって実際に費用として発生しているのであれば補助事業に要する経費として積算する必要があります。</a:t>
          </a:r>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例えば、</a:t>
          </a:r>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補助金上限額との兼ね合いで交付申請する</a:t>
          </a:r>
          <a:r>
            <a:rPr kumimoji="1" lang="ja-JP" altLang="en-US" sz="2200" u="none">
              <a:solidFill>
                <a:srgbClr val="FF0000"/>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人件費・謝金</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は</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3,000,000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円以下に納めたい場合でも、実際の研究開発にあたり一人</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200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時間で</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10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人、単価平均</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円として、</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6,000,000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円が補助事業の実施に必要なのであれば、</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補助事業に要する経費</a:t>
          </a:r>
          <a:r>
            <a:rPr kumimoji="1" lang="ja-JP" altLang="en-US" sz="2200" b="1" u="sng" baseline="0">
              <a:latin typeface="ＤＦ平成ゴシック体W5" panose="020B0509000000000000" pitchFamily="49" charset="-128"/>
              <a:ea typeface="ＤＦ平成ゴシック体W5" panose="020B0509000000000000" pitchFamily="49" charset="-128"/>
              <a:cs typeface="メイリオ" panose="020B0604030504040204" pitchFamily="50" charset="-128"/>
            </a:rPr>
            <a:t> </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6,000,000</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円、補助対象経費 </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3,000,000</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円、交付申請額 </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3,000,000</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円</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補助率</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　と積算する必要があります。</a:t>
          </a:r>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xdr:txBody>
    </xdr:sp>
    <xdr:clientData fPrintsWithSheet="0"/>
  </xdr:twoCellAnchor>
  <xdr:twoCellAnchor>
    <xdr:from>
      <xdr:col>8</xdr:col>
      <xdr:colOff>366711</xdr:colOff>
      <xdr:row>19</xdr:row>
      <xdr:rowOff>485777</xdr:rowOff>
    </xdr:from>
    <xdr:to>
      <xdr:col>12</xdr:col>
      <xdr:colOff>881062</xdr:colOff>
      <xdr:row>34</xdr:row>
      <xdr:rowOff>457200</xdr:rowOff>
    </xdr:to>
    <xdr:sp macro="" textlink="">
      <xdr:nvSpPr>
        <xdr:cNvPr id="7" name="四角形吹き出し 6"/>
        <xdr:cNvSpPr/>
      </xdr:nvSpPr>
      <xdr:spPr>
        <a:xfrm>
          <a:off x="19416711" y="15697202"/>
          <a:ext cx="6477001" cy="6143623"/>
        </a:xfrm>
        <a:prstGeom prst="wedgeRectCallout">
          <a:avLst>
            <a:gd name="adj1" fmla="val -76684"/>
            <a:gd name="adj2" fmla="val -1961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2800" b="1"/>
            <a:t>人件費に関して、補助事業に係る消費税の取扱については、一般正規雇用の職員の人件費（給与として支払の場合）は非課税になります。そのため補助事業に要する経費＝補助対象経費になります。</a:t>
          </a:r>
          <a:endParaRPr kumimoji="1" lang="en-US" altLang="ja-JP" sz="2800" b="1"/>
        </a:p>
        <a:p>
          <a:pPr algn="l"/>
          <a:endParaRPr kumimoji="1" lang="ja-JP" altLang="en-US" sz="2800" b="1"/>
        </a:p>
        <a:p>
          <a:pPr algn="l"/>
          <a:r>
            <a:rPr kumimoji="1" lang="ja-JP" altLang="en-US" sz="2800" b="1"/>
            <a:t>他方、人材派遣等による人件費に関しては、消費税が別途課税されるため、補助事業に要する経費＝補助対象経費＋消費税額になります。</a:t>
          </a:r>
        </a:p>
      </xdr:txBody>
    </xdr:sp>
    <xdr:clientData fPrintsWithSheet="0"/>
  </xdr:twoCellAnchor>
  <xdr:twoCellAnchor>
    <xdr:from>
      <xdr:col>7</xdr:col>
      <xdr:colOff>355023</xdr:colOff>
      <xdr:row>8</xdr:row>
      <xdr:rowOff>274925</xdr:rowOff>
    </xdr:from>
    <xdr:to>
      <xdr:col>15</xdr:col>
      <xdr:colOff>1259898</xdr:colOff>
      <xdr:row>17</xdr:row>
      <xdr:rowOff>84426</xdr:rowOff>
    </xdr:to>
    <xdr:sp macro="" textlink="">
      <xdr:nvSpPr>
        <xdr:cNvPr id="8" name="四角形吹き出し 7"/>
        <xdr:cNvSpPr/>
      </xdr:nvSpPr>
      <xdr:spPr>
        <a:xfrm>
          <a:off x="18054205" y="8708880"/>
          <a:ext cx="12889057" cy="6096001"/>
        </a:xfrm>
        <a:prstGeom prst="wedgeRectCallout">
          <a:avLst>
            <a:gd name="adj1" fmla="val -54438"/>
            <a:gd name="adj2" fmla="val 18385"/>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2800" b="1"/>
            <a:t>消費税計上を「あり」（消費税を補助対象経費に含める）とする場合は、下記から該当項を選択し記入すること。</a:t>
          </a:r>
        </a:p>
        <a:p>
          <a:pPr algn="l"/>
          <a:endParaRPr kumimoji="1" lang="en-US" altLang="ja-JP" sz="2800" b="1"/>
        </a:p>
        <a:p>
          <a:pPr algn="l"/>
          <a:r>
            <a:rPr kumimoji="1" lang="ja-JP" altLang="en-US" sz="2800" b="1"/>
            <a:t>①消費税法における納税義務者とならないため</a:t>
          </a:r>
          <a:endParaRPr kumimoji="1" lang="en-US" altLang="ja-JP" sz="2800" b="1"/>
        </a:p>
        <a:p>
          <a:pPr algn="l"/>
          <a:r>
            <a:rPr kumimoji="1" lang="en-US" altLang="ja-JP" sz="2800" b="1"/>
            <a:t>②</a:t>
          </a:r>
          <a:r>
            <a:rPr kumimoji="1" lang="ja-JP" altLang="en-US" sz="2800" b="1"/>
            <a:t>免税事業者であるため</a:t>
          </a:r>
          <a:endParaRPr kumimoji="1" lang="en-US" altLang="ja-JP" sz="2800" b="1"/>
        </a:p>
        <a:p>
          <a:pPr algn="l"/>
          <a:r>
            <a:rPr kumimoji="1" lang="en-US" altLang="ja-JP" sz="2800" b="1"/>
            <a:t>③</a:t>
          </a:r>
          <a:r>
            <a:rPr kumimoji="1" lang="ja-JP" altLang="en-US" sz="2800" b="1"/>
            <a:t>簡易課税事業者であるため</a:t>
          </a:r>
          <a:endParaRPr kumimoji="1" lang="en-US" altLang="ja-JP" sz="2800" b="1"/>
        </a:p>
        <a:p>
          <a:pPr algn="l"/>
          <a:r>
            <a:rPr kumimoji="1" lang="en-US" altLang="ja-JP" sz="2800" b="1"/>
            <a:t>④</a:t>
          </a:r>
          <a:r>
            <a:rPr kumimoji="1" lang="ja-JP" altLang="en-US" sz="2800" b="1"/>
            <a:t>国若しくは地方公共団体（特別会計を設けて事業を行う場合に限る。）、消費税法別表第</a:t>
          </a:r>
          <a:r>
            <a:rPr kumimoji="1" lang="en-US" altLang="ja-JP" sz="2800" b="1"/>
            <a:t>3</a:t>
          </a:r>
          <a:r>
            <a:rPr kumimoji="1" lang="ja-JP" altLang="en-US" sz="2800" b="1"/>
            <a:t>に掲げる法人に該当するため</a:t>
          </a:r>
          <a:endParaRPr kumimoji="1" lang="en-US" altLang="ja-JP" sz="2800" b="1"/>
        </a:p>
        <a:p>
          <a:pPr algn="l"/>
          <a:r>
            <a:rPr kumimoji="1" lang="en-US" altLang="ja-JP" sz="2800" b="1"/>
            <a:t>⑤</a:t>
          </a:r>
          <a:r>
            <a:rPr kumimoji="1" lang="ja-JP" altLang="en-US" sz="2800" b="1"/>
            <a:t>国又は地方公共団体の一般会計であるため</a:t>
          </a:r>
          <a:endParaRPr kumimoji="1" lang="en-US" altLang="ja-JP" sz="2800" b="1"/>
        </a:p>
        <a:p>
          <a:pPr algn="l"/>
          <a:r>
            <a:rPr kumimoji="1" lang="en-US" altLang="ja-JP" sz="2800" b="1"/>
            <a:t>⑥</a:t>
          </a:r>
          <a:r>
            <a:rPr kumimoji="1" lang="ja-JP" altLang="en-US" sz="2800" b="1"/>
            <a:t>課税事業者のうち課税売上割合が低い等の理由から、消費税仕入控除税額確定後の返還を選択するため</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3:AT62"/>
  <sheetViews>
    <sheetView showGridLines="0" tabSelected="1" view="pageBreakPreview" zoomScale="40" zoomScaleNormal="10" zoomScaleSheetLayoutView="40" workbookViewId="0">
      <selection activeCell="A55" sqref="A55"/>
    </sheetView>
  </sheetViews>
  <sheetFormatPr defaultColWidth="8.375" defaultRowHeight="21" customHeight="1" x14ac:dyDescent="0.15"/>
  <cols>
    <col min="1" max="1" width="19.375" style="5" customWidth="1"/>
    <col min="2" max="2" width="6" style="5" customWidth="1"/>
    <col min="3" max="3" width="32.625" style="5" customWidth="1"/>
    <col min="4" max="9" width="26.625" style="17" customWidth="1"/>
    <col min="10" max="10" width="1.5" style="48" customWidth="1"/>
    <col min="11" max="11" width="8.25" style="5" customWidth="1"/>
    <col min="12" max="12" width="16.625" style="5" customWidth="1"/>
    <col min="13" max="13" width="32.625" style="5" customWidth="1"/>
    <col min="14" max="16" width="52.5" style="4" customWidth="1"/>
    <col min="17" max="19" width="52.5" style="5" customWidth="1"/>
    <col min="20" max="46" width="54" style="5" customWidth="1"/>
    <col min="47" max="47" width="48.25" style="5" customWidth="1"/>
    <col min="48" max="16384" width="8.375" style="5"/>
  </cols>
  <sheetData>
    <row r="3" spans="1:46" ht="44.25" customHeight="1" x14ac:dyDescent="0.15">
      <c r="A3" s="8" t="s">
        <v>41</v>
      </c>
      <c r="B3" s="8"/>
      <c r="C3" s="8"/>
      <c r="D3" s="30"/>
      <c r="E3" s="30"/>
      <c r="F3" s="30"/>
      <c r="G3" s="30"/>
      <c r="H3" s="30"/>
      <c r="I3" s="30"/>
      <c r="K3" s="8"/>
      <c r="L3" s="8"/>
      <c r="M3" s="8"/>
      <c r="N3" s="30"/>
      <c r="O3" s="30"/>
      <c r="P3" s="30"/>
    </row>
    <row r="4" spans="1:46" ht="54" customHeight="1" x14ac:dyDescent="0.15">
      <c r="A4" s="160" t="s">
        <v>137</v>
      </c>
      <c r="B4" s="160"/>
      <c r="C4" s="160"/>
      <c r="D4" s="160"/>
      <c r="E4" s="160"/>
      <c r="F4" s="160"/>
      <c r="G4" s="160"/>
      <c r="H4" s="160"/>
      <c r="I4" s="160"/>
      <c r="K4" s="48"/>
      <c r="L4" s="48"/>
      <c r="M4" s="48"/>
      <c r="N4" s="30"/>
      <c r="O4" s="30"/>
      <c r="P4" s="30"/>
    </row>
    <row r="5" spans="1:46" ht="72" customHeight="1" x14ac:dyDescent="0.15">
      <c r="A5" s="161" t="s">
        <v>0</v>
      </c>
      <c r="B5" s="161"/>
      <c r="C5" s="161"/>
      <c r="D5" s="165" t="s">
        <v>61</v>
      </c>
      <c r="E5" s="165"/>
      <c r="F5" s="165"/>
      <c r="G5" s="165"/>
      <c r="H5" s="165"/>
      <c r="I5" s="165"/>
      <c r="K5" s="177"/>
      <c r="L5" s="177"/>
      <c r="M5" s="177"/>
      <c r="N5" s="8"/>
      <c r="O5" s="30"/>
      <c r="P5" s="30"/>
    </row>
    <row r="6" spans="1:46" ht="16.5" customHeight="1" x14ac:dyDescent="0.15">
      <c r="A6" s="8"/>
      <c r="B6" s="8"/>
      <c r="C6" s="8"/>
      <c r="D6" s="30"/>
      <c r="E6" s="30"/>
      <c r="F6" s="30"/>
      <c r="G6" s="30"/>
      <c r="H6" s="30"/>
      <c r="I6" s="30"/>
      <c r="K6" s="8"/>
      <c r="L6" s="8"/>
      <c r="M6" s="8"/>
      <c r="N6" s="76"/>
      <c r="O6" s="76"/>
      <c r="P6" s="76"/>
    </row>
    <row r="7" spans="1:46" ht="38.25" customHeight="1" thickBot="1" x14ac:dyDescent="0.2">
      <c r="A7" s="8"/>
      <c r="B7" s="8"/>
      <c r="C7" s="8"/>
      <c r="D7" s="162"/>
      <c r="E7" s="162"/>
      <c r="F7" s="163"/>
      <c r="G7" s="164"/>
      <c r="H7" s="164"/>
      <c r="I7" s="164"/>
      <c r="K7" s="77"/>
      <c r="L7" s="8"/>
      <c r="M7" s="77"/>
      <c r="N7" s="159" t="s">
        <v>12</v>
      </c>
      <c r="O7" s="159"/>
      <c r="P7" s="159"/>
      <c r="Q7" s="130" t="s">
        <v>13</v>
      </c>
      <c r="R7" s="130"/>
      <c r="S7" s="131" t="s">
        <v>135</v>
      </c>
      <c r="T7" s="159" t="s">
        <v>14</v>
      </c>
      <c r="U7" s="159"/>
      <c r="V7" s="159"/>
      <c r="W7" s="159" t="s">
        <v>15</v>
      </c>
      <c r="X7" s="159"/>
      <c r="Y7" s="159"/>
      <c r="Z7" s="159" t="s">
        <v>16</v>
      </c>
      <c r="AA7" s="159"/>
      <c r="AB7" s="159"/>
      <c r="AC7" s="159" t="s">
        <v>17</v>
      </c>
      <c r="AD7" s="159"/>
      <c r="AE7" s="159"/>
      <c r="AF7" s="159" t="s">
        <v>18</v>
      </c>
      <c r="AG7" s="159"/>
      <c r="AH7" s="159"/>
      <c r="AI7" s="159" t="s">
        <v>19</v>
      </c>
      <c r="AJ7" s="159"/>
      <c r="AK7" s="159"/>
      <c r="AL7" s="159" t="s">
        <v>20</v>
      </c>
      <c r="AM7" s="159"/>
      <c r="AN7" s="159"/>
      <c r="AO7" s="159" t="s">
        <v>21</v>
      </c>
      <c r="AP7" s="159"/>
      <c r="AQ7" s="159"/>
      <c r="AR7" s="159" t="s">
        <v>22</v>
      </c>
      <c r="AS7" s="159"/>
      <c r="AT7" s="159"/>
    </row>
    <row r="8" spans="1:46" ht="44.25" customHeight="1" thickTop="1" x14ac:dyDescent="0.15">
      <c r="A8" s="167" t="s">
        <v>23</v>
      </c>
      <c r="B8" s="167"/>
      <c r="C8" s="167"/>
      <c r="D8" s="168" t="s">
        <v>24</v>
      </c>
      <c r="E8" s="168"/>
      <c r="F8" s="168"/>
      <c r="G8" s="168"/>
      <c r="H8" s="168"/>
      <c r="I8" s="168"/>
      <c r="K8" s="178" t="s">
        <v>23</v>
      </c>
      <c r="L8" s="178"/>
      <c r="M8" s="178"/>
      <c r="N8" s="156" t="s">
        <v>1</v>
      </c>
      <c r="O8" s="157"/>
      <c r="P8" s="158"/>
      <c r="Q8" s="156" t="s">
        <v>29</v>
      </c>
      <c r="R8" s="157"/>
      <c r="S8" s="158"/>
      <c r="T8" s="156" t="s">
        <v>29</v>
      </c>
      <c r="U8" s="157"/>
      <c r="V8" s="158"/>
      <c r="W8" s="156" t="s">
        <v>29</v>
      </c>
      <c r="X8" s="157"/>
      <c r="Y8" s="158"/>
      <c r="Z8" s="156" t="s">
        <v>1</v>
      </c>
      <c r="AA8" s="157"/>
      <c r="AB8" s="158"/>
      <c r="AC8" s="156" t="s">
        <v>29</v>
      </c>
      <c r="AD8" s="157"/>
      <c r="AE8" s="158"/>
      <c r="AF8" s="156" t="s">
        <v>29</v>
      </c>
      <c r="AG8" s="157"/>
      <c r="AH8" s="158"/>
      <c r="AI8" s="156" t="s">
        <v>29</v>
      </c>
      <c r="AJ8" s="157"/>
      <c r="AK8" s="158"/>
      <c r="AL8" s="156" t="s">
        <v>29</v>
      </c>
      <c r="AM8" s="157"/>
      <c r="AN8" s="158"/>
      <c r="AO8" s="156" t="s">
        <v>29</v>
      </c>
      <c r="AP8" s="157"/>
      <c r="AQ8" s="158"/>
      <c r="AR8" s="156" t="s">
        <v>29</v>
      </c>
      <c r="AS8" s="157"/>
      <c r="AT8" s="158"/>
    </row>
    <row r="9" spans="1:46" ht="45" customHeight="1" x14ac:dyDescent="0.15">
      <c r="A9" s="167"/>
      <c r="B9" s="167"/>
      <c r="C9" s="167"/>
      <c r="D9" s="168"/>
      <c r="E9" s="168"/>
      <c r="F9" s="168"/>
      <c r="G9" s="168"/>
      <c r="H9" s="168"/>
      <c r="I9" s="168"/>
      <c r="K9" s="178"/>
      <c r="L9" s="178"/>
      <c r="M9" s="178"/>
      <c r="N9" s="151" t="s">
        <v>26</v>
      </c>
      <c r="O9" s="152"/>
      <c r="P9" s="153"/>
      <c r="Q9" s="148" t="s">
        <v>27</v>
      </c>
      <c r="R9" s="149"/>
      <c r="S9" s="150"/>
      <c r="T9" s="148" t="s">
        <v>27</v>
      </c>
      <c r="U9" s="149"/>
      <c r="V9" s="150"/>
      <c r="W9" s="148" t="s">
        <v>27</v>
      </c>
      <c r="X9" s="149"/>
      <c r="Y9" s="150"/>
      <c r="Z9" s="151" t="s">
        <v>71</v>
      </c>
      <c r="AA9" s="152"/>
      <c r="AB9" s="153"/>
      <c r="AC9" s="148" t="s">
        <v>27</v>
      </c>
      <c r="AD9" s="149"/>
      <c r="AE9" s="150"/>
      <c r="AF9" s="148" t="s">
        <v>27</v>
      </c>
      <c r="AG9" s="149"/>
      <c r="AH9" s="150"/>
      <c r="AI9" s="148" t="s">
        <v>27</v>
      </c>
      <c r="AJ9" s="149"/>
      <c r="AK9" s="150"/>
      <c r="AL9" s="148" t="s">
        <v>27</v>
      </c>
      <c r="AM9" s="149"/>
      <c r="AN9" s="150"/>
      <c r="AO9" s="148" t="s">
        <v>27</v>
      </c>
      <c r="AP9" s="149"/>
      <c r="AQ9" s="150"/>
      <c r="AR9" s="148" t="s">
        <v>27</v>
      </c>
      <c r="AS9" s="149"/>
      <c r="AT9" s="150"/>
    </row>
    <row r="10" spans="1:46" ht="63.75" customHeight="1" x14ac:dyDescent="0.25">
      <c r="A10" s="167"/>
      <c r="B10" s="167"/>
      <c r="C10" s="167"/>
      <c r="D10" s="169" t="s">
        <v>47</v>
      </c>
      <c r="E10" s="170"/>
      <c r="F10" s="184" t="s">
        <v>5</v>
      </c>
      <c r="G10" s="185"/>
      <c r="H10" s="188" t="s">
        <v>11</v>
      </c>
      <c r="I10" s="189"/>
      <c r="K10" s="178"/>
      <c r="L10" s="178"/>
      <c r="M10" s="179"/>
      <c r="N10" s="154" t="s">
        <v>9</v>
      </c>
      <c r="O10" s="18" t="s">
        <v>5</v>
      </c>
      <c r="P10" s="27" t="s">
        <v>11</v>
      </c>
      <c r="Q10" s="154" t="s">
        <v>9</v>
      </c>
      <c r="R10" s="18" t="s">
        <v>5</v>
      </c>
      <c r="S10" s="27" t="s">
        <v>11</v>
      </c>
      <c r="T10" s="154" t="s">
        <v>9</v>
      </c>
      <c r="U10" s="18" t="s">
        <v>5</v>
      </c>
      <c r="V10" s="27" t="s">
        <v>11</v>
      </c>
      <c r="W10" s="154" t="s">
        <v>9</v>
      </c>
      <c r="X10" s="18" t="s">
        <v>5</v>
      </c>
      <c r="Y10" s="27" t="s">
        <v>11</v>
      </c>
      <c r="Z10" s="154" t="s">
        <v>64</v>
      </c>
      <c r="AA10" s="18" t="s">
        <v>5</v>
      </c>
      <c r="AB10" s="27" t="s">
        <v>65</v>
      </c>
      <c r="AC10" s="154" t="s">
        <v>9</v>
      </c>
      <c r="AD10" s="18" t="s">
        <v>5</v>
      </c>
      <c r="AE10" s="27" t="s">
        <v>11</v>
      </c>
      <c r="AF10" s="154" t="s">
        <v>9</v>
      </c>
      <c r="AG10" s="18" t="s">
        <v>5</v>
      </c>
      <c r="AH10" s="27" t="s">
        <v>11</v>
      </c>
      <c r="AI10" s="154" t="s">
        <v>9</v>
      </c>
      <c r="AJ10" s="18" t="s">
        <v>5</v>
      </c>
      <c r="AK10" s="27" t="s">
        <v>11</v>
      </c>
      <c r="AL10" s="154" t="s">
        <v>9</v>
      </c>
      <c r="AM10" s="18" t="s">
        <v>5</v>
      </c>
      <c r="AN10" s="27" t="s">
        <v>11</v>
      </c>
      <c r="AO10" s="154" t="s">
        <v>9</v>
      </c>
      <c r="AP10" s="18" t="s">
        <v>5</v>
      </c>
      <c r="AQ10" s="27" t="s">
        <v>11</v>
      </c>
      <c r="AR10" s="154" t="s">
        <v>9</v>
      </c>
      <c r="AS10" s="18" t="s">
        <v>5</v>
      </c>
      <c r="AT10" s="27" t="s">
        <v>11</v>
      </c>
    </row>
    <row r="11" spans="1:46" ht="63.75" customHeight="1" x14ac:dyDescent="0.15">
      <c r="A11" s="167"/>
      <c r="B11" s="167"/>
      <c r="C11" s="167"/>
      <c r="D11" s="171"/>
      <c r="E11" s="172"/>
      <c r="F11" s="186"/>
      <c r="G11" s="187"/>
      <c r="H11" s="190"/>
      <c r="I11" s="191"/>
      <c r="K11" s="178"/>
      <c r="L11" s="178"/>
      <c r="M11" s="179"/>
      <c r="N11" s="155"/>
      <c r="O11" s="78" t="str">
        <f>IF(N14="なし","（Ｂ:消費税抜きの額）","（Ｂ:消費税込みの額）")</f>
        <v>（Ｂ:消費税込みの額）</v>
      </c>
      <c r="P11" s="79" t="str">
        <f>IF(N13="定額","（C:=Ｂ(補助対象経費額)）","（Ｂ×２／３以内）")</f>
        <v>（C:=Ｂ(補助対象経費額)）</v>
      </c>
      <c r="Q11" s="155"/>
      <c r="R11" s="78" t="str">
        <f>IF(Q14="なし","（Ｂ:消費税抜きの額）","（Ｂ:消費税込みの額）")</f>
        <v>（Ｂ:消費税込みの額）</v>
      </c>
      <c r="S11" s="79" t="str">
        <f>IF(Q13="定額","（C:=Ｂ(補助対象経費額)）","（Ｂ×２／３以内）")</f>
        <v>（C:=Ｂ(補助対象経費額)）</v>
      </c>
      <c r="T11" s="155"/>
      <c r="U11" s="78" t="str">
        <f>IF(T14="なし","（Ｂ:消費税抜きの額）","（Ｂ:消費税込みの額）")</f>
        <v>（Ｂ:消費税込みの額）</v>
      </c>
      <c r="V11" s="79" t="str">
        <f>IF(T13="定額","（C:=Ｂ(補助対象経費額)）","（Ｂ×２／３以内）")</f>
        <v>（Ｂ×２／３以内）</v>
      </c>
      <c r="W11" s="155"/>
      <c r="X11" s="78" t="str">
        <f>IF(W14="なし","（Ｂ:消費税抜きの額）","（Ｂ:消費税込みの額）")</f>
        <v>（Ｂ:消費税込みの額）</v>
      </c>
      <c r="Y11" s="79" t="str">
        <f>IF(W13="定額","（C:=Ｂ(補助対象経費額)）","（Ｂ×２／３以内）")</f>
        <v>（Ｂ×２／３以内）</v>
      </c>
      <c r="Z11" s="155"/>
      <c r="AA11" s="78" t="str">
        <f>IF(Z14="なし","（Ｂ:消費税抜きの額）","（Ｂ:消費税込みの額）")</f>
        <v>（Ｂ:消費税込みの額）</v>
      </c>
      <c r="AB11" s="79" t="str">
        <f>IF(Z13="定額","（C:=Ｂ(補助対象経費額)）","（Ｂ×２／３以内）")</f>
        <v>（C:=Ｂ(補助対象経費額)）</v>
      </c>
      <c r="AC11" s="155"/>
      <c r="AD11" s="78" t="str">
        <f>IF(AC14="なし","（Ｂ:消費税抜きの額）","（Ｂ:消費税込みの額）")</f>
        <v>（Ｂ:消費税込みの額）</v>
      </c>
      <c r="AE11" s="79" t="str">
        <f>IF(AC13="定額","（C:=Ｂ(補助対象経費額)）","（Ｂ×２／３以内）")</f>
        <v>（C:=Ｂ(補助対象経費額)）</v>
      </c>
      <c r="AF11" s="155"/>
      <c r="AG11" s="78" t="str">
        <f>IF(AF14="なし","（Ｂ:消費税抜きの額）","（Ｂ:消費税込みの額）")</f>
        <v>（Ｂ:消費税込みの額）</v>
      </c>
      <c r="AH11" s="79" t="str">
        <f>IF(AF13="定額","（C:=Ｂ(補助対象経費額)）","（Ｂ×２／３以内）")</f>
        <v>（C:=Ｂ(補助対象経費額)）</v>
      </c>
      <c r="AI11" s="155"/>
      <c r="AJ11" s="78" t="str">
        <f>IF(AI14="なし","（Ｂ:消費税抜きの額）","（Ｂ:消費税込みの額）")</f>
        <v>（Ｂ:消費税込みの額）</v>
      </c>
      <c r="AK11" s="79" t="str">
        <f>IF(AI13="定額","（C:=Ｂ(補助対象経費額)）","（Ｂ×２／３以内）")</f>
        <v>（C:=Ｂ(補助対象経費額)）</v>
      </c>
      <c r="AL11" s="155"/>
      <c r="AM11" s="78" t="str">
        <f>IF(AL14="なし","（Ｂ:消費税抜きの額）","（Ｂ:消費税込みの額）")</f>
        <v>（Ｂ:消費税込みの額）</v>
      </c>
      <c r="AN11" s="79" t="str">
        <f>IF(AL13="定額","（C:=Ｂ(補助対象経費額)）","（Ｂ×２／３以内）")</f>
        <v>（C:=Ｂ(補助対象経費額)）</v>
      </c>
      <c r="AO11" s="155"/>
      <c r="AP11" s="78" t="str">
        <f>IF(AO14="なし","（Ｂ:消費税抜きの額）","（Ｂ:消費税込みの額）")</f>
        <v>（Ｂ:消費税込みの額）</v>
      </c>
      <c r="AQ11" s="79" t="str">
        <f>IF(AO13="定額","（C:=Ｂ(補助対象経費額)）","（Ｂ×２／３以内）")</f>
        <v>（C:=Ｂ(補助対象経費額)）</v>
      </c>
      <c r="AR11" s="155"/>
      <c r="AS11" s="78" t="str">
        <f>IF(AR14="なし","（Ｂ:消費税抜きの額）","（Ｂ:消費税込みの額）")</f>
        <v>（Ｂ:消費税込みの額）</v>
      </c>
      <c r="AT11" s="79" t="str">
        <f>IF(AR13="定額","（C:=Ｂ(補助対象経費額)）","（Ｂ×２／３以内）")</f>
        <v>（C:=Ｂ(補助対象経費額)）</v>
      </c>
    </row>
    <row r="12" spans="1:46" ht="41.25" customHeight="1" x14ac:dyDescent="0.15">
      <c r="A12" s="10"/>
      <c r="B12" s="11"/>
      <c r="C12" s="11"/>
      <c r="D12" s="34"/>
      <c r="E12" s="40"/>
      <c r="F12" s="40"/>
      <c r="G12" s="40"/>
      <c r="H12" s="40"/>
      <c r="I12" s="35"/>
      <c r="K12" s="180" t="s">
        <v>28</v>
      </c>
      <c r="L12" s="181"/>
      <c r="M12" s="181"/>
      <c r="N12" s="145" t="s">
        <v>67</v>
      </c>
      <c r="O12" s="146"/>
      <c r="P12" s="147"/>
      <c r="Q12" s="145" t="s">
        <v>44</v>
      </c>
      <c r="R12" s="146"/>
      <c r="S12" s="147"/>
      <c r="T12" s="145" t="s">
        <v>44</v>
      </c>
      <c r="U12" s="146"/>
      <c r="V12" s="147"/>
      <c r="W12" s="145" t="s">
        <v>25</v>
      </c>
      <c r="X12" s="146"/>
      <c r="Y12" s="147"/>
      <c r="Z12" s="145" t="s">
        <v>67</v>
      </c>
      <c r="AA12" s="146"/>
      <c r="AB12" s="147"/>
      <c r="AC12" s="145" t="s">
        <v>67</v>
      </c>
      <c r="AD12" s="146"/>
      <c r="AE12" s="147"/>
      <c r="AF12" s="145" t="s">
        <v>67</v>
      </c>
      <c r="AG12" s="146"/>
      <c r="AH12" s="147"/>
      <c r="AI12" s="145" t="s">
        <v>67</v>
      </c>
      <c r="AJ12" s="146"/>
      <c r="AK12" s="147"/>
      <c r="AL12" s="145" t="s">
        <v>67</v>
      </c>
      <c r="AM12" s="146"/>
      <c r="AN12" s="147"/>
      <c r="AO12" s="145" t="s">
        <v>67</v>
      </c>
      <c r="AP12" s="146"/>
      <c r="AQ12" s="147"/>
      <c r="AR12" s="145" t="s">
        <v>67</v>
      </c>
      <c r="AS12" s="146"/>
      <c r="AT12" s="147"/>
    </row>
    <row r="13" spans="1:46" ht="40.5" customHeight="1" x14ac:dyDescent="0.15">
      <c r="A13" s="10"/>
      <c r="B13" s="11"/>
      <c r="C13" s="11"/>
      <c r="D13" s="36"/>
      <c r="E13" s="41"/>
      <c r="F13" s="41"/>
      <c r="G13" s="41"/>
      <c r="H13" s="41"/>
      <c r="I13" s="37"/>
      <c r="K13" s="180" t="s">
        <v>2</v>
      </c>
      <c r="L13" s="181"/>
      <c r="M13" s="181"/>
      <c r="N13" s="142" t="s">
        <v>36</v>
      </c>
      <c r="O13" s="143"/>
      <c r="P13" s="144"/>
      <c r="Q13" s="142" t="s">
        <v>36</v>
      </c>
      <c r="R13" s="143"/>
      <c r="S13" s="144"/>
      <c r="T13" s="142">
        <v>0.66666666666666663</v>
      </c>
      <c r="U13" s="143"/>
      <c r="V13" s="144"/>
      <c r="W13" s="142">
        <v>0.66666666666666663</v>
      </c>
      <c r="X13" s="143"/>
      <c r="Y13" s="144"/>
      <c r="Z13" s="142" t="s">
        <v>36</v>
      </c>
      <c r="AA13" s="143"/>
      <c r="AB13" s="144"/>
      <c r="AC13" s="142" t="s">
        <v>36</v>
      </c>
      <c r="AD13" s="143"/>
      <c r="AE13" s="144"/>
      <c r="AF13" s="142" t="s">
        <v>36</v>
      </c>
      <c r="AG13" s="143"/>
      <c r="AH13" s="144"/>
      <c r="AI13" s="142" t="s">
        <v>36</v>
      </c>
      <c r="AJ13" s="143"/>
      <c r="AK13" s="144"/>
      <c r="AL13" s="142" t="s">
        <v>36</v>
      </c>
      <c r="AM13" s="143"/>
      <c r="AN13" s="144"/>
      <c r="AO13" s="142" t="s">
        <v>36</v>
      </c>
      <c r="AP13" s="143"/>
      <c r="AQ13" s="144"/>
      <c r="AR13" s="142" t="s">
        <v>36</v>
      </c>
      <c r="AS13" s="143"/>
      <c r="AT13" s="144"/>
    </row>
    <row r="14" spans="1:46" ht="58.5" customHeight="1" x14ac:dyDescent="0.15">
      <c r="A14" s="10"/>
      <c r="B14" s="11"/>
      <c r="C14" s="11"/>
      <c r="D14" s="36"/>
      <c r="E14" s="41"/>
      <c r="F14" s="41"/>
      <c r="G14" s="41"/>
      <c r="H14" s="41"/>
      <c r="I14" s="37"/>
      <c r="K14" s="180" t="s">
        <v>3</v>
      </c>
      <c r="L14" s="181"/>
      <c r="M14" s="181"/>
      <c r="N14" s="80" t="s">
        <v>40</v>
      </c>
      <c r="O14" s="137"/>
      <c r="P14" s="138"/>
      <c r="Q14" s="80" t="s">
        <v>40</v>
      </c>
      <c r="R14" s="137"/>
      <c r="S14" s="138"/>
      <c r="T14" s="80" t="s">
        <v>40</v>
      </c>
      <c r="U14" s="137" t="s">
        <v>59</v>
      </c>
      <c r="V14" s="138"/>
      <c r="W14" s="80" t="s">
        <v>40</v>
      </c>
      <c r="X14" s="137" t="s">
        <v>60</v>
      </c>
      <c r="Y14" s="138"/>
      <c r="Z14" s="80" t="s">
        <v>40</v>
      </c>
      <c r="AA14" s="137"/>
      <c r="AB14" s="138"/>
      <c r="AC14" s="80" t="s">
        <v>40</v>
      </c>
      <c r="AD14" s="137"/>
      <c r="AE14" s="138"/>
      <c r="AF14" s="80" t="s">
        <v>40</v>
      </c>
      <c r="AG14" s="137"/>
      <c r="AH14" s="138"/>
      <c r="AI14" s="80" t="s">
        <v>40</v>
      </c>
      <c r="AJ14" s="137"/>
      <c r="AK14" s="138"/>
      <c r="AL14" s="80" t="s">
        <v>40</v>
      </c>
      <c r="AM14" s="137"/>
      <c r="AN14" s="138"/>
      <c r="AO14" s="80" t="s">
        <v>40</v>
      </c>
      <c r="AP14" s="137"/>
      <c r="AQ14" s="138"/>
      <c r="AR14" s="80" t="s">
        <v>40</v>
      </c>
      <c r="AS14" s="137"/>
      <c r="AT14" s="138"/>
    </row>
    <row r="15" spans="1:46" ht="40.5" customHeight="1" thickBot="1" x14ac:dyDescent="0.2">
      <c r="A15" s="10"/>
      <c r="B15" s="11"/>
      <c r="C15" s="11"/>
      <c r="D15" s="38"/>
      <c r="E15" s="42"/>
      <c r="F15" s="42"/>
      <c r="G15" s="42"/>
      <c r="H15" s="42"/>
      <c r="I15" s="39"/>
      <c r="K15" s="180" t="s">
        <v>4</v>
      </c>
      <c r="L15" s="181"/>
      <c r="M15" s="181"/>
      <c r="N15" s="139">
        <v>0.3</v>
      </c>
      <c r="O15" s="140"/>
      <c r="P15" s="141"/>
      <c r="Q15" s="139">
        <v>0.3</v>
      </c>
      <c r="R15" s="140"/>
      <c r="S15" s="141"/>
      <c r="T15" s="139">
        <v>0.12</v>
      </c>
      <c r="U15" s="140"/>
      <c r="V15" s="141"/>
      <c r="W15" s="139">
        <v>0.3</v>
      </c>
      <c r="X15" s="140"/>
      <c r="Y15" s="141"/>
      <c r="Z15" s="139">
        <v>0.3</v>
      </c>
      <c r="AA15" s="140"/>
      <c r="AB15" s="141"/>
      <c r="AC15" s="139">
        <v>0.3</v>
      </c>
      <c r="AD15" s="140"/>
      <c r="AE15" s="141"/>
      <c r="AF15" s="139">
        <v>0.3</v>
      </c>
      <c r="AG15" s="140"/>
      <c r="AH15" s="141"/>
      <c r="AI15" s="139">
        <v>0.3</v>
      </c>
      <c r="AJ15" s="140"/>
      <c r="AK15" s="141"/>
      <c r="AL15" s="139">
        <v>0.3</v>
      </c>
      <c r="AM15" s="140"/>
      <c r="AN15" s="141"/>
      <c r="AO15" s="139">
        <v>0.3</v>
      </c>
      <c r="AP15" s="140"/>
      <c r="AQ15" s="141"/>
      <c r="AR15" s="139">
        <v>0.3</v>
      </c>
      <c r="AS15" s="140"/>
      <c r="AT15" s="141"/>
    </row>
    <row r="16" spans="1:46" s="85" customFormat="1" ht="40.5" customHeight="1" x14ac:dyDescent="0.15">
      <c r="A16" s="166" t="s">
        <v>73</v>
      </c>
      <c r="B16" s="166"/>
      <c r="C16" s="166"/>
      <c r="D16" s="182">
        <f>N16+Q16+T16+W16+Z16+AC16+AF16+AI16+AL16+AO16+AR16</f>
        <v>0</v>
      </c>
      <c r="E16" s="183"/>
      <c r="F16" s="182">
        <f>O16+R16+U16+X16+AA16+AD16+AG16+AJ16+AM16+AP16+AS16</f>
        <v>0</v>
      </c>
      <c r="G16" s="183"/>
      <c r="H16" s="182">
        <f>P16+S16+V16+Y16+AB16+AE16+AH16+AK16+AN16+AQ16+AT16</f>
        <v>0</v>
      </c>
      <c r="I16" s="183"/>
      <c r="J16" s="48"/>
      <c r="K16" s="196" t="s">
        <v>98</v>
      </c>
      <c r="L16" s="196"/>
      <c r="M16" s="197"/>
      <c r="N16" s="19">
        <f>SUM(N17:N21)</f>
        <v>0</v>
      </c>
      <c r="O16" s="20">
        <f>SUM(O17:O21)</f>
        <v>0</v>
      </c>
      <c r="P16" s="21">
        <f>IF(N13="定額",O16,INT(O16*2/3))</f>
        <v>0</v>
      </c>
      <c r="Q16" s="19">
        <f>SUM(Q17:Q21)</f>
        <v>0</v>
      </c>
      <c r="R16" s="20">
        <f>SUM(R17:R21)</f>
        <v>0</v>
      </c>
      <c r="S16" s="21">
        <f>IF(Q13="定額",R16,INT(R16*2/3))</f>
        <v>0</v>
      </c>
      <c r="T16" s="19">
        <f>SUM(T17:T21)</f>
        <v>0</v>
      </c>
      <c r="U16" s="20">
        <f>SUM(U17:U21)</f>
        <v>0</v>
      </c>
      <c r="V16" s="21">
        <f>IF(T13="定額",U16,INT(U16*2/3))</f>
        <v>0</v>
      </c>
      <c r="W16" s="19">
        <f>SUM(W17:W21)</f>
        <v>0</v>
      </c>
      <c r="X16" s="20">
        <f>SUM(X17:X21)</f>
        <v>0</v>
      </c>
      <c r="Y16" s="21">
        <f>IF(W13="定額",X16,INT(X16*2/3))</f>
        <v>0</v>
      </c>
      <c r="Z16" s="19">
        <f>SUM(Z17:Z20)</f>
        <v>0</v>
      </c>
      <c r="AA16" s="20">
        <f>SUM(AA17:AA20)</f>
        <v>0</v>
      </c>
      <c r="AB16" s="21">
        <f>IF(Z13="定額",AA16,INT(AA16*2/3))</f>
        <v>0</v>
      </c>
      <c r="AC16" s="19">
        <f>SUM(AC17:AC21)</f>
        <v>0</v>
      </c>
      <c r="AD16" s="20">
        <f>SUM(AD17:AD21)</f>
        <v>0</v>
      </c>
      <c r="AE16" s="21">
        <f>IF(AC13="定額",AD16,INT(AD16*2/3))</f>
        <v>0</v>
      </c>
      <c r="AF16" s="19">
        <f>SUM(AF17:AF21)</f>
        <v>0</v>
      </c>
      <c r="AG16" s="20">
        <f>SUM(AG17:AG21)</f>
        <v>0</v>
      </c>
      <c r="AH16" s="21">
        <f>IF(AF13="定額",AG16,INT(AG16*2/3))</f>
        <v>0</v>
      </c>
      <c r="AI16" s="19">
        <f>SUM(AI17:AI21)</f>
        <v>0</v>
      </c>
      <c r="AJ16" s="20">
        <f>SUM(AJ17:AJ21)</f>
        <v>0</v>
      </c>
      <c r="AK16" s="21">
        <f>IF(AI13="定額",AJ16,INT(AJ16*2/3))</f>
        <v>0</v>
      </c>
      <c r="AL16" s="19">
        <f>SUM(AL17:AL21)</f>
        <v>0</v>
      </c>
      <c r="AM16" s="20">
        <f>SUM(AM17:AM21)</f>
        <v>0</v>
      </c>
      <c r="AN16" s="21">
        <f>IF(AL13="定額",AM16,INT(AM16*2/3))</f>
        <v>0</v>
      </c>
      <c r="AO16" s="19">
        <f>SUM(AO17:AO21)</f>
        <v>0</v>
      </c>
      <c r="AP16" s="20">
        <f>SUM(AP17:AP21)</f>
        <v>0</v>
      </c>
      <c r="AQ16" s="21">
        <f>IF(AO13="定額",AP16,INT(AP16*2/3))</f>
        <v>0</v>
      </c>
      <c r="AR16" s="19">
        <f>SUM(AR17:AR21)</f>
        <v>0</v>
      </c>
      <c r="AS16" s="20">
        <f>SUM(AS17:AS21)</f>
        <v>0</v>
      </c>
      <c r="AT16" s="21">
        <f>IF(AR13="定額",AS16,INT(AS16*2/3))</f>
        <v>0</v>
      </c>
    </row>
    <row r="17" spans="1:46" ht="40.5" customHeight="1" x14ac:dyDescent="0.15">
      <c r="A17" s="119" t="s">
        <v>74</v>
      </c>
      <c r="B17" s="7"/>
      <c r="C17" s="7" t="s">
        <v>79</v>
      </c>
      <c r="D17" s="175">
        <f>N17+Q17+T17+W17+Z17+AC17+AF17+AI17+AL17+AO17+AR17</f>
        <v>0</v>
      </c>
      <c r="E17" s="176"/>
      <c r="F17" s="175">
        <f t="shared" ref="F17:F41" si="0">O17+R17+U17+X17+AA17+AD17+AG17+AJ17+AM17+AP17+AS17</f>
        <v>0</v>
      </c>
      <c r="G17" s="176"/>
      <c r="H17" s="173"/>
      <c r="I17" s="174"/>
      <c r="K17" s="119" t="s">
        <v>74</v>
      </c>
      <c r="L17" s="7"/>
      <c r="M17" s="7" t="s">
        <v>79</v>
      </c>
      <c r="N17" s="81"/>
      <c r="O17" s="82"/>
      <c r="P17" s="28"/>
      <c r="Q17" s="81"/>
      <c r="R17" s="82"/>
      <c r="S17" s="28"/>
      <c r="T17" s="81"/>
      <c r="U17" s="82"/>
      <c r="V17" s="28"/>
      <c r="W17" s="81"/>
      <c r="X17" s="82"/>
      <c r="Y17" s="28"/>
      <c r="Z17" s="81"/>
      <c r="AA17" s="82"/>
      <c r="AB17" s="28"/>
      <c r="AC17" s="81"/>
      <c r="AD17" s="82"/>
      <c r="AE17" s="28"/>
      <c r="AF17" s="81"/>
      <c r="AG17" s="82"/>
      <c r="AH17" s="28"/>
      <c r="AI17" s="81"/>
      <c r="AJ17" s="82"/>
      <c r="AK17" s="28"/>
      <c r="AL17" s="81"/>
      <c r="AM17" s="82"/>
      <c r="AN17" s="28"/>
      <c r="AO17" s="81"/>
      <c r="AP17" s="82"/>
      <c r="AQ17" s="28"/>
      <c r="AR17" s="81"/>
      <c r="AS17" s="82"/>
      <c r="AT17" s="28"/>
    </row>
    <row r="18" spans="1:46" ht="40.5" customHeight="1" x14ac:dyDescent="0.15">
      <c r="A18" s="119" t="s">
        <v>74</v>
      </c>
      <c r="B18" s="7"/>
      <c r="C18" s="7" t="s">
        <v>81</v>
      </c>
      <c r="D18" s="175">
        <f t="shared" ref="D18:D40" si="1">N18+Q18+T18+W18+Z18+AC18+AF18+AI18+AL18+AO18+AR18</f>
        <v>0</v>
      </c>
      <c r="E18" s="176"/>
      <c r="F18" s="175">
        <f t="shared" si="0"/>
        <v>0</v>
      </c>
      <c r="G18" s="176"/>
      <c r="H18" s="46"/>
      <c r="I18" s="47"/>
      <c r="K18" s="119" t="s">
        <v>74</v>
      </c>
      <c r="L18" s="7"/>
      <c r="M18" s="7" t="s">
        <v>81</v>
      </c>
      <c r="N18" s="81"/>
      <c r="O18" s="82"/>
      <c r="P18" s="28"/>
      <c r="Q18" s="81"/>
      <c r="R18" s="82"/>
      <c r="S18" s="28"/>
      <c r="T18" s="81"/>
      <c r="U18" s="82"/>
      <c r="V18" s="28"/>
      <c r="W18" s="81"/>
      <c r="X18" s="82"/>
      <c r="Y18" s="28"/>
      <c r="Z18" s="81"/>
      <c r="AA18" s="82"/>
      <c r="AB18" s="28"/>
      <c r="AC18" s="81"/>
      <c r="AD18" s="82"/>
      <c r="AE18" s="28"/>
      <c r="AF18" s="81"/>
      <c r="AG18" s="82"/>
      <c r="AH18" s="28"/>
      <c r="AI18" s="81"/>
      <c r="AJ18" s="82"/>
      <c r="AK18" s="28"/>
      <c r="AL18" s="81"/>
      <c r="AM18" s="82"/>
      <c r="AN18" s="28"/>
      <c r="AO18" s="81"/>
      <c r="AP18" s="82"/>
      <c r="AQ18" s="28"/>
      <c r="AR18" s="81"/>
      <c r="AS18" s="82"/>
      <c r="AT18" s="28"/>
    </row>
    <row r="19" spans="1:46" ht="40.5" customHeight="1" x14ac:dyDescent="0.15">
      <c r="A19" s="119" t="s">
        <v>74</v>
      </c>
      <c r="B19" s="7"/>
      <c r="C19" s="7" t="s">
        <v>103</v>
      </c>
      <c r="D19" s="175">
        <f t="shared" si="1"/>
        <v>0</v>
      </c>
      <c r="E19" s="176"/>
      <c r="F19" s="175">
        <f t="shared" si="0"/>
        <v>0</v>
      </c>
      <c r="G19" s="176"/>
      <c r="H19" s="46"/>
      <c r="I19" s="47"/>
      <c r="K19" s="119" t="s">
        <v>74</v>
      </c>
      <c r="L19" s="7"/>
      <c r="M19" s="7" t="s">
        <v>80</v>
      </c>
      <c r="N19" s="83"/>
      <c r="O19" s="84"/>
      <c r="P19" s="29"/>
      <c r="Q19" s="83"/>
      <c r="R19" s="84"/>
      <c r="S19" s="29"/>
      <c r="T19" s="83"/>
      <c r="U19" s="84"/>
      <c r="V19" s="29"/>
      <c r="W19" s="83"/>
      <c r="X19" s="84"/>
      <c r="Y19" s="29"/>
      <c r="Z19" s="83"/>
      <c r="AA19" s="84"/>
      <c r="AB19" s="29"/>
      <c r="AC19" s="83"/>
      <c r="AD19" s="84"/>
      <c r="AE19" s="29"/>
      <c r="AF19" s="83"/>
      <c r="AG19" s="84"/>
      <c r="AH19" s="29"/>
      <c r="AI19" s="83"/>
      <c r="AJ19" s="84"/>
      <c r="AK19" s="29"/>
      <c r="AL19" s="83"/>
      <c r="AM19" s="84"/>
      <c r="AN19" s="29"/>
      <c r="AO19" s="83"/>
      <c r="AP19" s="84"/>
      <c r="AQ19" s="29"/>
      <c r="AR19" s="83"/>
      <c r="AS19" s="84"/>
      <c r="AT19" s="29"/>
    </row>
    <row r="20" spans="1:46" ht="40.5" customHeight="1" x14ac:dyDescent="0.15">
      <c r="A20" s="119" t="s">
        <v>74</v>
      </c>
      <c r="B20" s="7"/>
      <c r="C20" s="7" t="s">
        <v>104</v>
      </c>
      <c r="D20" s="175">
        <f t="shared" si="1"/>
        <v>0</v>
      </c>
      <c r="E20" s="176"/>
      <c r="F20" s="175">
        <f t="shared" si="0"/>
        <v>0</v>
      </c>
      <c r="G20" s="176"/>
      <c r="H20" s="46"/>
      <c r="I20" s="47"/>
      <c r="K20" s="119" t="s">
        <v>74</v>
      </c>
      <c r="L20" s="7"/>
      <c r="M20" s="7" t="s">
        <v>82</v>
      </c>
      <c r="N20" s="83"/>
      <c r="O20" s="84"/>
      <c r="P20" s="29"/>
      <c r="Q20" s="83"/>
      <c r="R20" s="84"/>
      <c r="S20" s="29"/>
      <c r="T20" s="83"/>
      <c r="U20" s="84"/>
      <c r="V20" s="29"/>
      <c r="W20" s="83"/>
      <c r="X20" s="84"/>
      <c r="Y20" s="29"/>
      <c r="Z20" s="83"/>
      <c r="AA20" s="84"/>
      <c r="AB20" s="29"/>
      <c r="AC20" s="83"/>
      <c r="AD20" s="84"/>
      <c r="AE20" s="29"/>
      <c r="AF20" s="83"/>
      <c r="AG20" s="84"/>
      <c r="AH20" s="29"/>
      <c r="AI20" s="83"/>
      <c r="AJ20" s="84"/>
      <c r="AK20" s="29"/>
      <c r="AL20" s="83"/>
      <c r="AM20" s="84"/>
      <c r="AN20" s="29"/>
      <c r="AO20" s="83"/>
      <c r="AP20" s="84"/>
      <c r="AQ20" s="29"/>
      <c r="AR20" s="83"/>
      <c r="AS20" s="84"/>
      <c r="AT20" s="29"/>
    </row>
    <row r="21" spans="1:46" ht="40.5" customHeight="1" x14ac:dyDescent="0.15">
      <c r="A21" s="119" t="s">
        <v>75</v>
      </c>
      <c r="B21" s="7"/>
      <c r="C21" s="6"/>
      <c r="D21" s="175">
        <f t="shared" ref="D21" si="2">N21+Q21+T21+W21+Z21+AC21+AF21+AI21+AL21+AO21+AR21</f>
        <v>0</v>
      </c>
      <c r="E21" s="176"/>
      <c r="F21" s="175">
        <f t="shared" ref="F21" si="3">O21+R21+U21+X21+AA21+AD21+AG21+AJ21+AM21+AP21+AS21</f>
        <v>0</v>
      </c>
      <c r="G21" s="176"/>
      <c r="H21" s="115"/>
      <c r="I21" s="116"/>
      <c r="K21" s="119" t="s">
        <v>75</v>
      </c>
      <c r="L21" s="7"/>
      <c r="M21" s="6"/>
      <c r="N21" s="83"/>
      <c r="O21" s="84"/>
      <c r="P21" s="29"/>
      <c r="Q21" s="83"/>
      <c r="R21" s="84"/>
      <c r="S21" s="29"/>
      <c r="T21" s="83"/>
      <c r="U21" s="84"/>
      <c r="V21" s="29"/>
      <c r="W21" s="83"/>
      <c r="X21" s="84"/>
      <c r="Y21" s="29"/>
      <c r="Z21" s="83"/>
      <c r="AA21" s="84"/>
      <c r="AB21" s="29"/>
      <c r="AC21" s="83"/>
      <c r="AD21" s="84"/>
      <c r="AE21" s="29"/>
      <c r="AF21" s="83"/>
      <c r="AG21" s="84"/>
      <c r="AH21" s="29"/>
      <c r="AI21" s="83"/>
      <c r="AJ21" s="84"/>
      <c r="AK21" s="29"/>
      <c r="AL21" s="83"/>
      <c r="AM21" s="84"/>
      <c r="AN21" s="29"/>
      <c r="AO21" s="83"/>
      <c r="AP21" s="84"/>
      <c r="AQ21" s="29"/>
      <c r="AR21" s="83"/>
      <c r="AS21" s="84"/>
      <c r="AT21" s="29"/>
    </row>
    <row r="22" spans="1:46" s="85" customFormat="1" ht="40.5" customHeight="1" x14ac:dyDescent="0.15">
      <c r="A22" s="166" t="s">
        <v>76</v>
      </c>
      <c r="B22" s="166"/>
      <c r="C22" s="166"/>
      <c r="D22" s="182">
        <f>N22+Q22+T22+W22+Z22+AC22+AF22+AI22+AL22+AO22+AR22</f>
        <v>0</v>
      </c>
      <c r="E22" s="183"/>
      <c r="F22" s="182">
        <f>O22+R22+U22+X22+AA22+AD22+AG22+AJ22+AM22+AP22+AS22</f>
        <v>0</v>
      </c>
      <c r="G22" s="183"/>
      <c r="H22" s="182">
        <f>P22+S22+V22+Y22+AB22+AE22+AH22+AK22+AN22+AQ22+AT22</f>
        <v>0</v>
      </c>
      <c r="I22" s="183"/>
      <c r="J22" s="48"/>
      <c r="K22" s="196" t="s">
        <v>76</v>
      </c>
      <c r="L22" s="196"/>
      <c r="M22" s="197"/>
      <c r="N22" s="22">
        <f>SUM(N23:N26)</f>
        <v>0</v>
      </c>
      <c r="O22" s="23">
        <f>SUM(O23:O26)</f>
        <v>0</v>
      </c>
      <c r="P22" s="24">
        <f>IF(N13="定額",O22,INT(O22*2/3))</f>
        <v>0</v>
      </c>
      <c r="Q22" s="22">
        <f>SUM(Q23:Q26)</f>
        <v>0</v>
      </c>
      <c r="R22" s="23">
        <f>SUM(R23:R26)</f>
        <v>0</v>
      </c>
      <c r="S22" s="24">
        <f>IF(Q13="定額",R22,INT(R22*2/3))</f>
        <v>0</v>
      </c>
      <c r="T22" s="22">
        <f>SUM(T23:T26)</f>
        <v>0</v>
      </c>
      <c r="U22" s="23">
        <f>SUM(U23:U26)</f>
        <v>0</v>
      </c>
      <c r="V22" s="24">
        <f>IF(T13="定額",U22,INT(U22*2/3))</f>
        <v>0</v>
      </c>
      <c r="W22" s="22">
        <f>SUM(W23:W26)</f>
        <v>0</v>
      </c>
      <c r="X22" s="23">
        <f>SUM(X23:X26)</f>
        <v>0</v>
      </c>
      <c r="Y22" s="24">
        <f>IF(W13="定額",X22,INT(X22*2/3))</f>
        <v>0</v>
      </c>
      <c r="Z22" s="22">
        <f>SUM(Z23:Z24)</f>
        <v>0</v>
      </c>
      <c r="AA22" s="23">
        <f>SUM(AA23:AA24)</f>
        <v>0</v>
      </c>
      <c r="AB22" s="24">
        <f>IF(Z13="定額",AA22,INT(AA22*2/3))</f>
        <v>0</v>
      </c>
      <c r="AC22" s="22">
        <f>SUM(AC23:AC26)</f>
        <v>0</v>
      </c>
      <c r="AD22" s="23">
        <f>SUM(AD23:AD26)</f>
        <v>0</v>
      </c>
      <c r="AE22" s="24">
        <f>IF(AC13="定額",AD22,INT(AD22*2/3))</f>
        <v>0</v>
      </c>
      <c r="AF22" s="22">
        <f>SUM(AF23:AF26)</f>
        <v>0</v>
      </c>
      <c r="AG22" s="23">
        <f>SUM(AG23:AG26)</f>
        <v>0</v>
      </c>
      <c r="AH22" s="24">
        <f>IF(AF13="定額",AG22,INT(AG22*2/3))</f>
        <v>0</v>
      </c>
      <c r="AI22" s="22">
        <f>SUM(AI23:AI26)</f>
        <v>0</v>
      </c>
      <c r="AJ22" s="23">
        <f>SUM(AJ23:AJ26)</f>
        <v>0</v>
      </c>
      <c r="AK22" s="24">
        <f>IF(AI13="定額",AJ22,INT(AJ22*2/3))</f>
        <v>0</v>
      </c>
      <c r="AL22" s="22">
        <f>SUM(AL23:AL26)</f>
        <v>0</v>
      </c>
      <c r="AM22" s="23">
        <f>SUM(AM23:AM26)</f>
        <v>0</v>
      </c>
      <c r="AN22" s="24">
        <f>IF(AL13="定額",AM22,INT(AM22*2/3))</f>
        <v>0</v>
      </c>
      <c r="AO22" s="22">
        <f>SUM(AO23:AO26)</f>
        <v>0</v>
      </c>
      <c r="AP22" s="23">
        <f>SUM(AP23:AP26)</f>
        <v>0</v>
      </c>
      <c r="AQ22" s="24">
        <f>IF(AO13="定額",AP22,INT(AP22*2/3))</f>
        <v>0</v>
      </c>
      <c r="AR22" s="22">
        <f>SUM(AR23:AR26)</f>
        <v>0</v>
      </c>
      <c r="AS22" s="23">
        <f>SUM(AS23:AS26)</f>
        <v>0</v>
      </c>
      <c r="AT22" s="24">
        <f>IF(AR13="定額",AS22,INT(AS22*2/3))</f>
        <v>0</v>
      </c>
    </row>
    <row r="23" spans="1:46" ht="40.5" customHeight="1" x14ac:dyDescent="0.15">
      <c r="A23" s="119" t="s">
        <v>77</v>
      </c>
      <c r="B23" s="7"/>
      <c r="C23" s="7" t="s">
        <v>110</v>
      </c>
      <c r="D23" s="175">
        <f t="shared" si="1"/>
        <v>0</v>
      </c>
      <c r="E23" s="176"/>
      <c r="F23" s="175">
        <f t="shared" si="0"/>
        <v>0</v>
      </c>
      <c r="G23" s="176"/>
      <c r="H23" s="173"/>
      <c r="I23" s="174"/>
      <c r="K23" s="119" t="s">
        <v>77</v>
      </c>
      <c r="L23" s="7"/>
      <c r="M23" s="7" t="s">
        <v>83</v>
      </c>
      <c r="N23" s="83"/>
      <c r="O23" s="84"/>
      <c r="P23" s="29"/>
      <c r="Q23" s="83"/>
      <c r="R23" s="84"/>
      <c r="S23" s="29"/>
      <c r="T23" s="83"/>
      <c r="U23" s="84"/>
      <c r="V23" s="29"/>
      <c r="W23" s="83"/>
      <c r="X23" s="84"/>
      <c r="Y23" s="29"/>
      <c r="Z23" s="83"/>
      <c r="AA23" s="84"/>
      <c r="AB23" s="29"/>
      <c r="AC23" s="83"/>
      <c r="AD23" s="84"/>
      <c r="AE23" s="29"/>
      <c r="AF23" s="83"/>
      <c r="AG23" s="84"/>
      <c r="AH23" s="29"/>
      <c r="AI23" s="83"/>
      <c r="AJ23" s="84"/>
      <c r="AK23" s="29"/>
      <c r="AL23" s="83"/>
      <c r="AM23" s="84"/>
      <c r="AN23" s="29"/>
      <c r="AO23" s="83"/>
      <c r="AP23" s="84"/>
      <c r="AQ23" s="29"/>
      <c r="AR23" s="83"/>
      <c r="AS23" s="84"/>
      <c r="AT23" s="29"/>
    </row>
    <row r="24" spans="1:46" ht="40.5" customHeight="1" x14ac:dyDescent="0.15">
      <c r="A24" s="119" t="s">
        <v>77</v>
      </c>
      <c r="B24" s="7"/>
      <c r="C24" s="7" t="s">
        <v>111</v>
      </c>
      <c r="D24" s="175">
        <f t="shared" si="1"/>
        <v>0</v>
      </c>
      <c r="E24" s="176"/>
      <c r="F24" s="175">
        <f t="shared" si="0"/>
        <v>0</v>
      </c>
      <c r="G24" s="176"/>
      <c r="H24" s="221"/>
      <c r="I24" s="222"/>
      <c r="K24" s="119" t="s">
        <v>77</v>
      </c>
      <c r="L24" s="7"/>
      <c r="M24" s="7" t="s">
        <v>84</v>
      </c>
      <c r="N24" s="83"/>
      <c r="O24" s="84"/>
      <c r="P24" s="29"/>
      <c r="Q24" s="83"/>
      <c r="R24" s="84"/>
      <c r="S24" s="29"/>
      <c r="T24" s="83"/>
      <c r="U24" s="84"/>
      <c r="V24" s="29"/>
      <c r="W24" s="83"/>
      <c r="X24" s="84"/>
      <c r="Y24" s="29"/>
      <c r="Z24" s="83"/>
      <c r="AA24" s="84"/>
      <c r="AB24" s="29"/>
      <c r="AC24" s="83"/>
      <c r="AD24" s="84"/>
      <c r="AE24" s="29"/>
      <c r="AF24" s="83"/>
      <c r="AG24" s="84"/>
      <c r="AH24" s="29"/>
      <c r="AI24" s="83"/>
      <c r="AJ24" s="84"/>
      <c r="AK24" s="29"/>
      <c r="AL24" s="83"/>
      <c r="AM24" s="84"/>
      <c r="AN24" s="29"/>
      <c r="AO24" s="83"/>
      <c r="AP24" s="84"/>
      <c r="AQ24" s="29"/>
      <c r="AR24" s="83"/>
      <c r="AS24" s="84"/>
      <c r="AT24" s="29"/>
    </row>
    <row r="25" spans="1:46" ht="40.5" customHeight="1" x14ac:dyDescent="0.15">
      <c r="A25" s="119" t="s">
        <v>77</v>
      </c>
      <c r="B25" s="7"/>
      <c r="C25" s="7" t="s">
        <v>85</v>
      </c>
      <c r="D25" s="175">
        <f t="shared" ref="D25:D26" si="4">N25+Q25+T25+W25+Z25+AC25+AF25+AI25+AL25+AO25+AR25</f>
        <v>0</v>
      </c>
      <c r="E25" s="176"/>
      <c r="F25" s="175">
        <f t="shared" ref="F25:F26" si="5">O25+R25+U25+X25+AA25+AD25+AG25+AJ25+AM25+AP25+AS25</f>
        <v>0</v>
      </c>
      <c r="G25" s="176"/>
      <c r="H25" s="132"/>
      <c r="I25" s="133"/>
      <c r="K25" s="119" t="s">
        <v>77</v>
      </c>
      <c r="L25" s="7"/>
      <c r="M25" s="7" t="s">
        <v>85</v>
      </c>
      <c r="N25" s="83"/>
      <c r="O25" s="84"/>
      <c r="P25" s="29"/>
      <c r="Q25" s="83"/>
      <c r="R25" s="84"/>
      <c r="S25" s="29"/>
      <c r="T25" s="83"/>
      <c r="U25" s="84"/>
      <c r="V25" s="29"/>
      <c r="W25" s="83"/>
      <c r="X25" s="84"/>
      <c r="Y25" s="29"/>
      <c r="Z25" s="83"/>
      <c r="AA25" s="84"/>
      <c r="AB25" s="29"/>
      <c r="AC25" s="83"/>
      <c r="AD25" s="84"/>
      <c r="AE25" s="29"/>
      <c r="AF25" s="83"/>
      <c r="AG25" s="84"/>
      <c r="AH25" s="29"/>
      <c r="AI25" s="83"/>
      <c r="AJ25" s="84"/>
      <c r="AK25" s="29"/>
      <c r="AL25" s="83"/>
      <c r="AM25" s="84"/>
      <c r="AN25" s="29"/>
      <c r="AO25" s="83"/>
      <c r="AP25" s="84"/>
      <c r="AQ25" s="29"/>
      <c r="AR25" s="83"/>
      <c r="AS25" s="84"/>
      <c r="AT25" s="29"/>
    </row>
    <row r="26" spans="1:46" ht="40.5" customHeight="1" x14ac:dyDescent="0.15">
      <c r="A26" s="119" t="s">
        <v>78</v>
      </c>
      <c r="B26" s="7"/>
      <c r="C26" s="6"/>
      <c r="D26" s="175">
        <f t="shared" si="4"/>
        <v>0</v>
      </c>
      <c r="E26" s="176"/>
      <c r="F26" s="175">
        <f t="shared" si="5"/>
        <v>0</v>
      </c>
      <c r="G26" s="176"/>
      <c r="H26" s="113"/>
      <c r="I26" s="114"/>
      <c r="K26" s="119" t="s">
        <v>78</v>
      </c>
      <c r="L26" s="7"/>
      <c r="M26" s="6"/>
      <c r="N26" s="83"/>
      <c r="O26" s="84"/>
      <c r="P26" s="29"/>
      <c r="Q26" s="83"/>
      <c r="R26" s="84"/>
      <c r="S26" s="29"/>
      <c r="T26" s="83"/>
      <c r="U26" s="84"/>
      <c r="V26" s="29"/>
      <c r="W26" s="83"/>
      <c r="X26" s="84"/>
      <c r="Y26" s="29"/>
      <c r="Z26" s="83"/>
      <c r="AA26" s="84"/>
      <c r="AB26" s="29"/>
      <c r="AC26" s="83"/>
      <c r="AD26" s="84"/>
      <c r="AE26" s="29"/>
      <c r="AF26" s="83"/>
      <c r="AG26" s="84"/>
      <c r="AH26" s="29"/>
      <c r="AI26" s="83"/>
      <c r="AJ26" s="84"/>
      <c r="AK26" s="29"/>
      <c r="AL26" s="83"/>
      <c r="AM26" s="84"/>
      <c r="AN26" s="29"/>
      <c r="AO26" s="83"/>
      <c r="AP26" s="84"/>
      <c r="AQ26" s="29"/>
      <c r="AR26" s="83"/>
      <c r="AS26" s="84"/>
      <c r="AT26" s="29"/>
    </row>
    <row r="27" spans="1:46" ht="40.5" customHeight="1" x14ac:dyDescent="0.15">
      <c r="A27" s="166" t="s">
        <v>86</v>
      </c>
      <c r="B27" s="166"/>
      <c r="C27" s="166"/>
      <c r="D27" s="182">
        <f>N27+Q27+T27+W27+Z27+AC27+AF27+AI27+AL27+AO27+AR27</f>
        <v>0</v>
      </c>
      <c r="E27" s="183"/>
      <c r="F27" s="182">
        <f>O27+R27+U27+X27+AA27+AD27+AG27+AJ27+AM27+AP27+AS27</f>
        <v>0</v>
      </c>
      <c r="G27" s="183"/>
      <c r="H27" s="182">
        <f>P27+S27+V27+Y27+AB27+AE27+AH27+AK27+AN27+AQ27+AT27</f>
        <v>0</v>
      </c>
      <c r="I27" s="183"/>
      <c r="K27" s="166" t="s">
        <v>86</v>
      </c>
      <c r="L27" s="166"/>
      <c r="M27" s="166"/>
      <c r="N27" s="22">
        <v>0</v>
      </c>
      <c r="O27" s="23">
        <v>0</v>
      </c>
      <c r="P27" s="24">
        <f>IF(N13="定額",O27,INT(O27*2/3))</f>
        <v>0</v>
      </c>
      <c r="Q27" s="23">
        <v>0</v>
      </c>
      <c r="R27" s="23">
        <v>0</v>
      </c>
      <c r="S27" s="24">
        <f>IF(Q13="定額",R27,INT(R27*2/3))</f>
        <v>0</v>
      </c>
      <c r="T27" s="23">
        <v>0</v>
      </c>
      <c r="U27" s="23">
        <v>0</v>
      </c>
      <c r="V27" s="24">
        <f>IF(T13="定額",U27,INT(U27*2/3))</f>
        <v>0</v>
      </c>
      <c r="W27" s="23">
        <v>0</v>
      </c>
      <c r="X27" s="23">
        <v>0</v>
      </c>
      <c r="Y27" s="24">
        <f>IF(W13="定額",X27,INT(X27*2/3))</f>
        <v>0</v>
      </c>
      <c r="Z27" s="23">
        <v>0</v>
      </c>
      <c r="AA27" s="23">
        <v>0</v>
      </c>
      <c r="AB27" s="24">
        <f>IF(Z13="定額",AA27,INT(AA27*2/3))</f>
        <v>0</v>
      </c>
      <c r="AC27" s="23">
        <v>0</v>
      </c>
      <c r="AD27" s="23">
        <v>0</v>
      </c>
      <c r="AE27" s="24">
        <f>IF(AC13="定額",AD27,INT(AD27*2/3))</f>
        <v>0</v>
      </c>
      <c r="AF27" s="23">
        <v>0</v>
      </c>
      <c r="AG27" s="23">
        <v>0</v>
      </c>
      <c r="AH27" s="24">
        <f>IF(AF13="定額",AG27,INT(AG27*2/3))</f>
        <v>0</v>
      </c>
      <c r="AI27" s="23">
        <v>0</v>
      </c>
      <c r="AJ27" s="23">
        <v>0</v>
      </c>
      <c r="AK27" s="24">
        <f>IF(AI13="定額",AJ27,INT(AJ27*2/3))</f>
        <v>0</v>
      </c>
      <c r="AL27" s="23">
        <v>0</v>
      </c>
      <c r="AM27" s="23">
        <v>0</v>
      </c>
      <c r="AN27" s="24">
        <f>IF(AL13="定額",AM27,INT(AM27*2/3))</f>
        <v>0</v>
      </c>
      <c r="AO27" s="23">
        <v>0</v>
      </c>
      <c r="AP27" s="23">
        <v>0</v>
      </c>
      <c r="AQ27" s="24">
        <f>IF(AO13="定額",AP27,INT(AP27*2/3))</f>
        <v>0</v>
      </c>
      <c r="AR27" s="23">
        <v>0</v>
      </c>
      <c r="AS27" s="23">
        <v>0</v>
      </c>
      <c r="AT27" s="24">
        <f>IF(AR13="定額",AS27,INT(AS27*2/3))</f>
        <v>0</v>
      </c>
    </row>
    <row r="28" spans="1:46" s="85" customFormat="1" ht="40.5" customHeight="1" x14ac:dyDescent="0.15">
      <c r="A28" s="166" t="s">
        <v>87</v>
      </c>
      <c r="B28" s="166"/>
      <c r="C28" s="166"/>
      <c r="D28" s="182">
        <f>N28+Q28+T28+W28+Z28+AC28+AF28+AI28+AL28+AO28+AR28</f>
        <v>0</v>
      </c>
      <c r="E28" s="183"/>
      <c r="F28" s="182">
        <f>O28+R28+U28+X28+AA28+AD28+AG28+AJ28+AM28+AP28+AS28</f>
        <v>0</v>
      </c>
      <c r="G28" s="183"/>
      <c r="H28" s="182">
        <f>P28+S28+V28+Y28+AB28+AE28+AH28+AK28+AN28+AQ28+AT28</f>
        <v>0</v>
      </c>
      <c r="I28" s="183"/>
      <c r="J28" s="48"/>
      <c r="K28" s="166" t="s">
        <v>87</v>
      </c>
      <c r="L28" s="166"/>
      <c r="M28" s="166"/>
      <c r="N28" s="22">
        <f>SUM(N29:N37)</f>
        <v>0</v>
      </c>
      <c r="O28" s="23">
        <f>SUM(O29:O37)</f>
        <v>0</v>
      </c>
      <c r="P28" s="24">
        <f>IF(N13="定額",O28,INT(O28*2/3))</f>
        <v>0</v>
      </c>
      <c r="Q28" s="22">
        <f>SUM(Q29:Q37)</f>
        <v>0</v>
      </c>
      <c r="R28" s="23">
        <f>SUM(R29:R37)</f>
        <v>0</v>
      </c>
      <c r="S28" s="24">
        <f>IF(Q13="定額",R28,INT(R28*2/3))</f>
        <v>0</v>
      </c>
      <c r="T28" s="22">
        <f>SUM(T29:T37)</f>
        <v>0</v>
      </c>
      <c r="U28" s="23">
        <f>SUM(U29:U37)</f>
        <v>0</v>
      </c>
      <c r="V28" s="24">
        <f>IF(T13="定額",U28,INT(U28*2/3))</f>
        <v>0</v>
      </c>
      <c r="W28" s="22">
        <f>SUM(W29:W37)</f>
        <v>0</v>
      </c>
      <c r="X28" s="23">
        <f>SUM(X29:X37)</f>
        <v>0</v>
      </c>
      <c r="Y28" s="24">
        <f>IF(W13="定額",X28,INT(X28*2/3))</f>
        <v>0</v>
      </c>
      <c r="Z28" s="22">
        <f>SUM(Z29:Z37)</f>
        <v>0</v>
      </c>
      <c r="AA28" s="23">
        <f>SUM(AA29:AA37)</f>
        <v>0</v>
      </c>
      <c r="AB28" s="24">
        <f>IF(Z13="定額",AA28,INT(AA28*2/3))</f>
        <v>0</v>
      </c>
      <c r="AC28" s="22">
        <f>SUM(AC29:AC37)</f>
        <v>0</v>
      </c>
      <c r="AD28" s="23">
        <f>SUM(AD29:AD37)</f>
        <v>0</v>
      </c>
      <c r="AE28" s="24">
        <f>IF(AC13="定額",AD28,INT(AD28*2/3))</f>
        <v>0</v>
      </c>
      <c r="AF28" s="22">
        <f>SUM(AF29:AF37)</f>
        <v>0</v>
      </c>
      <c r="AG28" s="23">
        <f>SUM(AG29:AG37)</f>
        <v>0</v>
      </c>
      <c r="AH28" s="24">
        <f>IF(AF13="定額",AG28,INT(AG28*2/3))</f>
        <v>0</v>
      </c>
      <c r="AI28" s="22">
        <f>SUM(AI29:AI37)</f>
        <v>0</v>
      </c>
      <c r="AJ28" s="23">
        <f>SUM(AJ29:AJ37)</f>
        <v>0</v>
      </c>
      <c r="AK28" s="24">
        <f>IF(AI13="定額",AJ28,INT(AJ28*2/3))</f>
        <v>0</v>
      </c>
      <c r="AL28" s="22">
        <f>SUM(AL29:AL37)</f>
        <v>0</v>
      </c>
      <c r="AM28" s="23">
        <f>SUM(AM29:AM37)</f>
        <v>0</v>
      </c>
      <c r="AN28" s="24">
        <f>IF(AL13="定額",AM28,INT(AM28*2/3))</f>
        <v>0</v>
      </c>
      <c r="AO28" s="22">
        <f>SUM(AO29:AO37)</f>
        <v>0</v>
      </c>
      <c r="AP28" s="23">
        <f>SUM(AP29:AP37)</f>
        <v>0</v>
      </c>
      <c r="AQ28" s="24">
        <f>IF(AO13="定額",AP28,INT(AP28*2/3))</f>
        <v>0</v>
      </c>
      <c r="AR28" s="22">
        <f>SUM(AR29:AR37)</f>
        <v>0</v>
      </c>
      <c r="AS28" s="23">
        <f>SUM(AS29:AS37)</f>
        <v>0</v>
      </c>
      <c r="AT28" s="24">
        <f>IF(AR13="定額",AS28,INT(AS28*2/3))</f>
        <v>0</v>
      </c>
    </row>
    <row r="29" spans="1:46" ht="40.5" customHeight="1" x14ac:dyDescent="0.15">
      <c r="A29" s="119" t="s">
        <v>88</v>
      </c>
      <c r="B29" s="7"/>
      <c r="C29" s="6"/>
      <c r="D29" s="175">
        <f t="shared" si="1"/>
        <v>0</v>
      </c>
      <c r="E29" s="176"/>
      <c r="F29" s="175">
        <f t="shared" si="0"/>
        <v>0</v>
      </c>
      <c r="G29" s="176"/>
      <c r="H29" s="173"/>
      <c r="I29" s="174"/>
      <c r="K29" s="119" t="s">
        <v>88</v>
      </c>
      <c r="L29" s="7"/>
      <c r="M29" s="6"/>
      <c r="N29" s="83"/>
      <c r="O29" s="86"/>
      <c r="P29" s="29"/>
      <c r="Q29" s="83"/>
      <c r="R29" s="86"/>
      <c r="S29" s="29"/>
      <c r="T29" s="83"/>
      <c r="U29" s="86"/>
      <c r="V29" s="29"/>
      <c r="W29" s="83"/>
      <c r="X29" s="86"/>
      <c r="Y29" s="29"/>
      <c r="Z29" s="83"/>
      <c r="AA29" s="86"/>
      <c r="AB29" s="29"/>
      <c r="AC29" s="83"/>
      <c r="AD29" s="86"/>
      <c r="AE29" s="29"/>
      <c r="AF29" s="83"/>
      <c r="AG29" s="86"/>
      <c r="AH29" s="29"/>
      <c r="AI29" s="83"/>
      <c r="AJ29" s="86"/>
      <c r="AK29" s="29"/>
      <c r="AL29" s="83"/>
      <c r="AM29" s="86"/>
      <c r="AN29" s="29"/>
      <c r="AO29" s="83"/>
      <c r="AP29" s="86"/>
      <c r="AQ29" s="29"/>
      <c r="AR29" s="83"/>
      <c r="AS29" s="86"/>
      <c r="AT29" s="29"/>
    </row>
    <row r="30" spans="1:46" ht="40.5" customHeight="1" x14ac:dyDescent="0.15">
      <c r="A30" s="119" t="s">
        <v>99</v>
      </c>
      <c r="B30" s="7"/>
      <c r="C30" s="6"/>
      <c r="D30" s="175">
        <f t="shared" si="1"/>
        <v>0</v>
      </c>
      <c r="E30" s="176"/>
      <c r="F30" s="175">
        <f t="shared" si="0"/>
        <v>0</v>
      </c>
      <c r="G30" s="176"/>
      <c r="H30" s="221"/>
      <c r="I30" s="222"/>
      <c r="K30" s="119" t="s">
        <v>99</v>
      </c>
      <c r="L30" s="7"/>
      <c r="M30" s="6"/>
      <c r="N30" s="83"/>
      <c r="O30" s="86"/>
      <c r="P30" s="29"/>
      <c r="Q30" s="135"/>
      <c r="R30" s="136"/>
      <c r="S30" s="29"/>
      <c r="T30" s="135"/>
      <c r="U30" s="136"/>
      <c r="V30" s="29"/>
      <c r="W30" s="135"/>
      <c r="X30" s="136"/>
      <c r="Y30" s="29"/>
      <c r="Z30" s="83"/>
      <c r="AA30" s="86"/>
      <c r="AB30" s="29"/>
      <c r="AC30" s="135"/>
      <c r="AD30" s="136"/>
      <c r="AE30" s="29"/>
      <c r="AF30" s="135"/>
      <c r="AG30" s="136"/>
      <c r="AH30" s="29"/>
      <c r="AI30" s="135"/>
      <c r="AJ30" s="136"/>
      <c r="AK30" s="29"/>
      <c r="AL30" s="135"/>
      <c r="AM30" s="136"/>
      <c r="AN30" s="29"/>
      <c r="AO30" s="135"/>
      <c r="AP30" s="136"/>
      <c r="AQ30" s="29"/>
      <c r="AR30" s="135"/>
      <c r="AS30" s="136"/>
      <c r="AT30" s="29"/>
    </row>
    <row r="31" spans="1:46" ht="40.5" customHeight="1" x14ac:dyDescent="0.15">
      <c r="A31" s="119" t="s">
        <v>118</v>
      </c>
      <c r="B31" s="7"/>
      <c r="C31" s="6"/>
      <c r="D31" s="175">
        <f t="shared" si="1"/>
        <v>0</v>
      </c>
      <c r="E31" s="176"/>
      <c r="F31" s="175">
        <f t="shared" si="0"/>
        <v>0</v>
      </c>
      <c r="G31" s="176"/>
      <c r="H31" s="221"/>
      <c r="I31" s="222"/>
      <c r="K31" s="119" t="s">
        <v>89</v>
      </c>
      <c r="L31" s="7"/>
      <c r="M31" s="6"/>
      <c r="N31" s="83"/>
      <c r="O31" s="86"/>
      <c r="P31" s="134"/>
      <c r="Q31" s="136"/>
      <c r="R31" s="136"/>
      <c r="S31" s="29"/>
      <c r="T31" s="135"/>
      <c r="U31" s="136"/>
      <c r="V31" s="29"/>
      <c r="W31" s="135"/>
      <c r="X31" s="136"/>
      <c r="Y31" s="29"/>
      <c r="Z31" s="83"/>
      <c r="AA31" s="86"/>
      <c r="AB31" s="29"/>
      <c r="AC31" s="135"/>
      <c r="AD31" s="136"/>
      <c r="AE31" s="29"/>
      <c r="AF31" s="135"/>
      <c r="AG31" s="136"/>
      <c r="AH31" s="29"/>
      <c r="AI31" s="135"/>
      <c r="AJ31" s="136"/>
      <c r="AK31" s="29"/>
      <c r="AL31" s="135"/>
      <c r="AM31" s="136"/>
      <c r="AN31" s="29"/>
      <c r="AO31" s="135"/>
      <c r="AP31" s="136"/>
      <c r="AQ31" s="29"/>
      <c r="AR31" s="135"/>
      <c r="AS31" s="136"/>
      <c r="AT31" s="29"/>
    </row>
    <row r="32" spans="1:46" ht="40.5" customHeight="1" x14ac:dyDescent="0.15">
      <c r="A32" s="119" t="s">
        <v>120</v>
      </c>
      <c r="B32" s="7"/>
      <c r="C32" s="6"/>
      <c r="D32" s="175">
        <f t="shared" si="1"/>
        <v>0</v>
      </c>
      <c r="E32" s="176"/>
      <c r="F32" s="175">
        <f t="shared" si="0"/>
        <v>0</v>
      </c>
      <c r="G32" s="176"/>
      <c r="H32" s="221"/>
      <c r="I32" s="222"/>
      <c r="K32" s="119" t="s">
        <v>90</v>
      </c>
      <c r="L32" s="7"/>
      <c r="M32" s="6"/>
      <c r="N32" s="83"/>
      <c r="O32" s="86"/>
      <c r="P32" s="134"/>
      <c r="Q32" s="86"/>
      <c r="R32" s="86"/>
      <c r="S32" s="29"/>
      <c r="T32" s="83"/>
      <c r="U32" s="86"/>
      <c r="V32" s="29"/>
      <c r="W32" s="83"/>
      <c r="X32" s="86"/>
      <c r="Y32" s="29"/>
      <c r="Z32" s="83"/>
      <c r="AA32" s="86"/>
      <c r="AB32" s="29"/>
      <c r="AC32" s="83"/>
      <c r="AD32" s="86"/>
      <c r="AE32" s="29"/>
      <c r="AF32" s="83"/>
      <c r="AG32" s="86"/>
      <c r="AH32" s="29"/>
      <c r="AI32" s="83"/>
      <c r="AJ32" s="86"/>
      <c r="AK32" s="29"/>
      <c r="AL32" s="83"/>
      <c r="AM32" s="86"/>
      <c r="AN32" s="29"/>
      <c r="AO32" s="83"/>
      <c r="AP32" s="86"/>
      <c r="AQ32" s="29"/>
      <c r="AR32" s="83"/>
      <c r="AS32" s="86"/>
      <c r="AT32" s="29"/>
    </row>
    <row r="33" spans="1:46" ht="40.5" customHeight="1" x14ac:dyDescent="0.15">
      <c r="A33" s="119" t="s">
        <v>122</v>
      </c>
      <c r="C33" s="120" t="s">
        <v>92</v>
      </c>
      <c r="D33" s="175">
        <f t="shared" si="1"/>
        <v>0</v>
      </c>
      <c r="E33" s="176"/>
      <c r="F33" s="175">
        <f t="shared" si="0"/>
        <v>0</v>
      </c>
      <c r="G33" s="176"/>
      <c r="H33" s="221"/>
      <c r="I33" s="222"/>
      <c r="K33" s="119" t="s">
        <v>91</v>
      </c>
      <c r="M33" s="120" t="s">
        <v>92</v>
      </c>
      <c r="N33" s="83"/>
      <c r="O33" s="84"/>
      <c r="P33" s="29"/>
      <c r="Q33" s="83"/>
      <c r="R33" s="84"/>
      <c r="S33" s="29"/>
      <c r="T33" s="83"/>
      <c r="U33" s="84"/>
      <c r="V33" s="29"/>
      <c r="W33" s="83"/>
      <c r="X33" s="84"/>
      <c r="Y33" s="29"/>
      <c r="Z33" s="83"/>
      <c r="AA33" s="84"/>
      <c r="AB33" s="29"/>
      <c r="AC33" s="83"/>
      <c r="AD33" s="84"/>
      <c r="AE33" s="29"/>
      <c r="AF33" s="83"/>
      <c r="AG33" s="84"/>
      <c r="AH33" s="29"/>
      <c r="AI33" s="83"/>
      <c r="AJ33" s="84"/>
      <c r="AK33" s="29"/>
      <c r="AL33" s="83"/>
      <c r="AM33" s="84"/>
      <c r="AN33" s="29"/>
      <c r="AO33" s="83"/>
      <c r="AP33" s="84"/>
      <c r="AQ33" s="29"/>
      <c r="AR33" s="83"/>
      <c r="AS33" s="84"/>
      <c r="AT33" s="29"/>
    </row>
    <row r="34" spans="1:46" ht="40.5" customHeight="1" x14ac:dyDescent="0.15">
      <c r="A34" s="119" t="s">
        <v>91</v>
      </c>
      <c r="B34" s="7"/>
      <c r="C34" s="6" t="s">
        <v>93</v>
      </c>
      <c r="D34" s="175">
        <f t="shared" si="1"/>
        <v>0</v>
      </c>
      <c r="E34" s="176"/>
      <c r="F34" s="175">
        <f t="shared" si="0"/>
        <v>0</v>
      </c>
      <c r="G34" s="176"/>
      <c r="H34" s="221"/>
      <c r="I34" s="222"/>
      <c r="K34" s="119" t="s">
        <v>91</v>
      </c>
      <c r="L34" s="7"/>
      <c r="M34" s="6" t="s">
        <v>93</v>
      </c>
      <c r="N34" s="83"/>
      <c r="O34" s="84"/>
      <c r="P34" s="29"/>
      <c r="Q34" s="83"/>
      <c r="R34" s="84"/>
      <c r="S34" s="29"/>
      <c r="T34" s="83"/>
      <c r="U34" s="84"/>
      <c r="V34" s="29"/>
      <c r="W34" s="83"/>
      <c r="X34" s="84"/>
      <c r="Y34" s="29"/>
      <c r="Z34" s="83"/>
      <c r="AA34" s="84"/>
      <c r="AB34" s="29"/>
      <c r="AC34" s="83"/>
      <c r="AD34" s="84"/>
      <c r="AE34" s="29"/>
      <c r="AF34" s="83"/>
      <c r="AG34" s="84"/>
      <c r="AH34" s="29"/>
      <c r="AI34" s="83"/>
      <c r="AJ34" s="84"/>
      <c r="AK34" s="29"/>
      <c r="AL34" s="83"/>
      <c r="AM34" s="84"/>
      <c r="AN34" s="29"/>
      <c r="AO34" s="83"/>
      <c r="AP34" s="84"/>
      <c r="AQ34" s="29"/>
      <c r="AR34" s="83"/>
      <c r="AS34" s="84"/>
      <c r="AT34" s="29"/>
    </row>
    <row r="35" spans="1:46" ht="40.5" customHeight="1" x14ac:dyDescent="0.15">
      <c r="A35" s="119" t="s">
        <v>100</v>
      </c>
      <c r="B35" s="7"/>
      <c r="C35" s="6" t="s">
        <v>132</v>
      </c>
      <c r="D35" s="175">
        <f t="shared" si="1"/>
        <v>0</v>
      </c>
      <c r="E35" s="176"/>
      <c r="F35" s="175">
        <f t="shared" si="0"/>
        <v>0</v>
      </c>
      <c r="G35" s="176"/>
      <c r="H35" s="221"/>
      <c r="I35" s="222"/>
      <c r="K35" s="119" t="s">
        <v>100</v>
      </c>
      <c r="L35" s="7"/>
      <c r="M35" s="6" t="s">
        <v>132</v>
      </c>
      <c r="N35" s="83"/>
      <c r="O35" s="84"/>
      <c r="P35" s="29"/>
      <c r="Q35" s="83"/>
      <c r="R35" s="84"/>
      <c r="S35" s="29"/>
      <c r="T35" s="83"/>
      <c r="U35" s="84"/>
      <c r="V35" s="29"/>
      <c r="W35" s="83"/>
      <c r="X35" s="84"/>
      <c r="Y35" s="29"/>
      <c r="Z35" s="83"/>
      <c r="AA35" s="84"/>
      <c r="AB35" s="29"/>
      <c r="AC35" s="83"/>
      <c r="AD35" s="84"/>
      <c r="AE35" s="29"/>
      <c r="AF35" s="83"/>
      <c r="AG35" s="84"/>
      <c r="AH35" s="29"/>
      <c r="AI35" s="83"/>
      <c r="AJ35" s="84"/>
      <c r="AK35" s="29"/>
      <c r="AL35" s="83"/>
      <c r="AM35" s="84"/>
      <c r="AN35" s="29"/>
      <c r="AO35" s="83"/>
      <c r="AP35" s="84"/>
      <c r="AQ35" s="29"/>
      <c r="AR35" s="83"/>
      <c r="AS35" s="84"/>
      <c r="AT35" s="29"/>
    </row>
    <row r="36" spans="1:46" ht="40.5" customHeight="1" x14ac:dyDescent="0.15">
      <c r="A36" s="119" t="s">
        <v>100</v>
      </c>
      <c r="B36" s="7"/>
      <c r="C36" s="121" t="s">
        <v>94</v>
      </c>
      <c r="D36" s="175">
        <f t="shared" si="1"/>
        <v>0</v>
      </c>
      <c r="E36" s="176"/>
      <c r="F36" s="175">
        <f t="shared" si="0"/>
        <v>0</v>
      </c>
      <c r="G36" s="176"/>
      <c r="H36" s="221"/>
      <c r="I36" s="222"/>
      <c r="K36" s="119" t="s">
        <v>100</v>
      </c>
      <c r="L36" s="7"/>
      <c r="M36" s="121" t="s">
        <v>94</v>
      </c>
      <c r="N36" s="83"/>
      <c r="O36" s="84"/>
      <c r="P36" s="29"/>
      <c r="Q36" s="83"/>
      <c r="R36" s="84"/>
      <c r="S36" s="29"/>
      <c r="T36" s="83"/>
      <c r="U36" s="84"/>
      <c r="V36" s="29"/>
      <c r="W36" s="83"/>
      <c r="X36" s="84"/>
      <c r="Y36" s="29"/>
      <c r="Z36" s="83"/>
      <c r="AA36" s="84"/>
      <c r="AB36" s="29"/>
      <c r="AC36" s="83"/>
      <c r="AD36" s="84"/>
      <c r="AE36" s="29"/>
      <c r="AF36" s="83"/>
      <c r="AG36" s="84"/>
      <c r="AH36" s="29"/>
      <c r="AI36" s="83"/>
      <c r="AJ36" s="84"/>
      <c r="AK36" s="29"/>
      <c r="AL36" s="83"/>
      <c r="AM36" s="84"/>
      <c r="AN36" s="29"/>
      <c r="AO36" s="83"/>
      <c r="AP36" s="84"/>
      <c r="AQ36" s="29"/>
      <c r="AR36" s="83"/>
      <c r="AS36" s="84"/>
      <c r="AT36" s="29"/>
    </row>
    <row r="37" spans="1:46" ht="40.5" customHeight="1" x14ac:dyDescent="0.15">
      <c r="A37" s="119" t="s">
        <v>100</v>
      </c>
      <c r="B37" s="7"/>
      <c r="C37" s="6" t="s">
        <v>95</v>
      </c>
      <c r="D37" s="175">
        <f t="shared" ref="D37" si="6">N37+Q37+T37+W37+Z37+AC37+AF37+AI37+AL37+AO37+AR37</f>
        <v>0</v>
      </c>
      <c r="E37" s="176"/>
      <c r="F37" s="175">
        <f t="shared" ref="F37" si="7">O37+R37+U37+X37+AA37+AD37+AG37+AJ37+AM37+AP37+AS37</f>
        <v>0</v>
      </c>
      <c r="G37" s="176"/>
      <c r="H37" s="117"/>
      <c r="I37" s="118"/>
      <c r="K37" s="119" t="s">
        <v>100</v>
      </c>
      <c r="L37" s="7"/>
      <c r="M37" s="6" t="s">
        <v>95</v>
      </c>
      <c r="N37" s="83"/>
      <c r="O37" s="84"/>
      <c r="P37" s="29"/>
      <c r="Q37" s="83"/>
      <c r="R37" s="84"/>
      <c r="S37" s="29"/>
      <c r="T37" s="83"/>
      <c r="U37" s="84"/>
      <c r="V37" s="29"/>
      <c r="W37" s="83"/>
      <c r="X37" s="84"/>
      <c r="Y37" s="29"/>
      <c r="Z37" s="83"/>
      <c r="AA37" s="84"/>
      <c r="AB37" s="29"/>
      <c r="AC37" s="83"/>
      <c r="AD37" s="84"/>
      <c r="AE37" s="29"/>
      <c r="AF37" s="83"/>
      <c r="AG37" s="84"/>
      <c r="AH37" s="29"/>
      <c r="AI37" s="83"/>
      <c r="AJ37" s="84"/>
      <c r="AK37" s="29"/>
      <c r="AL37" s="83"/>
      <c r="AM37" s="84"/>
      <c r="AN37" s="29"/>
      <c r="AO37" s="83"/>
      <c r="AP37" s="84"/>
      <c r="AQ37" s="29"/>
      <c r="AR37" s="83"/>
      <c r="AS37" s="84"/>
      <c r="AT37" s="29"/>
    </row>
    <row r="38" spans="1:46" ht="40.5" customHeight="1" x14ac:dyDescent="0.15">
      <c r="A38" s="210" t="s">
        <v>129</v>
      </c>
      <c r="B38" s="210"/>
      <c r="C38" s="210"/>
      <c r="D38" s="182">
        <f t="shared" si="1"/>
        <v>0</v>
      </c>
      <c r="E38" s="183"/>
      <c r="F38" s="182">
        <f t="shared" si="0"/>
        <v>0</v>
      </c>
      <c r="G38" s="183"/>
      <c r="H38" s="182">
        <f>P38+S38+V38+Y38+AB38+AE38+AH38+AK38+AN38+AQ38+AT38</f>
        <v>0</v>
      </c>
      <c r="I38" s="183"/>
      <c r="K38" s="203" t="s">
        <v>129</v>
      </c>
      <c r="L38" s="203"/>
      <c r="M38" s="204"/>
      <c r="N38" s="122">
        <f t="shared" ref="N38:S38" si="8">SUM(N16,N22,N27,N28)</f>
        <v>0</v>
      </c>
      <c r="O38" s="23">
        <f t="shared" si="8"/>
        <v>0</v>
      </c>
      <c r="P38" s="24">
        <f t="shared" si="8"/>
        <v>0</v>
      </c>
      <c r="Q38" s="122">
        <f t="shared" si="8"/>
        <v>0</v>
      </c>
      <c r="R38" s="23">
        <f t="shared" si="8"/>
        <v>0</v>
      </c>
      <c r="S38" s="24">
        <f t="shared" si="8"/>
        <v>0</v>
      </c>
      <c r="T38" s="22">
        <f t="shared" ref="T38:AT38" si="9">SUM(T16,T22,T27,T28)</f>
        <v>0</v>
      </c>
      <c r="U38" s="23">
        <f t="shared" si="9"/>
        <v>0</v>
      </c>
      <c r="V38" s="24">
        <f t="shared" si="9"/>
        <v>0</v>
      </c>
      <c r="W38" s="22">
        <f t="shared" si="9"/>
        <v>0</v>
      </c>
      <c r="X38" s="23">
        <f t="shared" si="9"/>
        <v>0</v>
      </c>
      <c r="Y38" s="24">
        <f t="shared" si="9"/>
        <v>0</v>
      </c>
      <c r="Z38" s="22">
        <f t="shared" si="9"/>
        <v>0</v>
      </c>
      <c r="AA38" s="23">
        <f t="shared" si="9"/>
        <v>0</v>
      </c>
      <c r="AB38" s="24">
        <f t="shared" si="9"/>
        <v>0</v>
      </c>
      <c r="AC38" s="22">
        <f t="shared" si="9"/>
        <v>0</v>
      </c>
      <c r="AD38" s="23">
        <f t="shared" si="9"/>
        <v>0</v>
      </c>
      <c r="AE38" s="24">
        <f t="shared" si="9"/>
        <v>0</v>
      </c>
      <c r="AF38" s="22">
        <f t="shared" si="9"/>
        <v>0</v>
      </c>
      <c r="AG38" s="23">
        <f t="shared" si="9"/>
        <v>0</v>
      </c>
      <c r="AH38" s="24">
        <f t="shared" si="9"/>
        <v>0</v>
      </c>
      <c r="AI38" s="22">
        <f t="shared" si="9"/>
        <v>0</v>
      </c>
      <c r="AJ38" s="23">
        <f t="shared" si="9"/>
        <v>0</v>
      </c>
      <c r="AK38" s="24">
        <f t="shared" si="9"/>
        <v>0</v>
      </c>
      <c r="AL38" s="22">
        <f t="shared" si="9"/>
        <v>0</v>
      </c>
      <c r="AM38" s="23">
        <f t="shared" si="9"/>
        <v>0</v>
      </c>
      <c r="AN38" s="24">
        <f t="shared" si="9"/>
        <v>0</v>
      </c>
      <c r="AO38" s="22">
        <f t="shared" si="9"/>
        <v>0</v>
      </c>
      <c r="AP38" s="23">
        <f t="shared" si="9"/>
        <v>0</v>
      </c>
      <c r="AQ38" s="24">
        <f t="shared" si="9"/>
        <v>0</v>
      </c>
      <c r="AR38" s="22">
        <f t="shared" si="9"/>
        <v>0</v>
      </c>
      <c r="AS38" s="23">
        <f t="shared" si="9"/>
        <v>0</v>
      </c>
      <c r="AT38" s="24">
        <f t="shared" si="9"/>
        <v>0</v>
      </c>
    </row>
    <row r="39" spans="1:46" s="85" customFormat="1" ht="40.5" customHeight="1" x14ac:dyDescent="0.15">
      <c r="A39" s="166" t="s">
        <v>96</v>
      </c>
      <c r="B39" s="166"/>
      <c r="C39" s="166"/>
      <c r="D39" s="182">
        <f t="shared" si="1"/>
        <v>0</v>
      </c>
      <c r="E39" s="183"/>
      <c r="F39" s="182">
        <f t="shared" si="0"/>
        <v>0</v>
      </c>
      <c r="G39" s="183"/>
      <c r="H39" s="182">
        <f>P39+S39+V39+Y39+AB39+AE39+AH39+AK39+AN39+AQ39+AT39</f>
        <v>0</v>
      </c>
      <c r="I39" s="183"/>
      <c r="J39" s="48"/>
      <c r="K39" s="196" t="s">
        <v>101</v>
      </c>
      <c r="L39" s="196"/>
      <c r="M39" s="197"/>
      <c r="N39" s="122">
        <v>0</v>
      </c>
      <c r="O39" s="23">
        <v>0</v>
      </c>
      <c r="P39" s="24">
        <f>IF(N13="定額",O39,INT(O39*2/3))</f>
        <v>0</v>
      </c>
      <c r="Q39" s="22">
        <v>0</v>
      </c>
      <c r="R39" s="23">
        <v>0</v>
      </c>
      <c r="S39" s="24">
        <f>IF(Q13="定額",R39,INT(R39*2/3))</f>
        <v>0</v>
      </c>
      <c r="T39" s="22">
        <v>0</v>
      </c>
      <c r="U39" s="23">
        <v>0</v>
      </c>
      <c r="V39" s="24">
        <f>IF(T13="定額",U39,INT(U39*2/3))</f>
        <v>0</v>
      </c>
      <c r="W39" s="22">
        <v>0</v>
      </c>
      <c r="X39" s="23">
        <v>0</v>
      </c>
      <c r="Y39" s="24">
        <f>IF(W13="定額",X39,INT(X39*2/3))</f>
        <v>0</v>
      </c>
      <c r="Z39" s="22"/>
      <c r="AA39" s="23"/>
      <c r="AB39" s="24">
        <f>IF(Z13="定額",AA39,INT(AA39*2/3))</f>
        <v>0</v>
      </c>
      <c r="AC39" s="22"/>
      <c r="AD39" s="23"/>
      <c r="AE39" s="24">
        <f>IF(AC13="定額",AD39,INT(AD39*2/3))</f>
        <v>0</v>
      </c>
      <c r="AF39" s="22"/>
      <c r="AG39" s="23"/>
      <c r="AH39" s="24">
        <f>IF(AF13="定額",AG39,INT(AG39*2/3))</f>
        <v>0</v>
      </c>
      <c r="AI39" s="22"/>
      <c r="AJ39" s="23"/>
      <c r="AK39" s="24">
        <f>IF(AI13="定額",AJ39,INT(AJ39*2/3))</f>
        <v>0</v>
      </c>
      <c r="AL39" s="22"/>
      <c r="AM39" s="23"/>
      <c r="AN39" s="24">
        <f>IF(AL13="定額",AM39,INT(AM39*2/3))</f>
        <v>0</v>
      </c>
      <c r="AO39" s="22"/>
      <c r="AP39" s="23"/>
      <c r="AQ39" s="24">
        <f>IF(AO13="定額",AP39,INT(AP39*2/3))</f>
        <v>0</v>
      </c>
      <c r="AR39" s="22"/>
      <c r="AS39" s="23"/>
      <c r="AT39" s="24">
        <f>IF(AR13="定額",AS39,INT(AS39*2/3))</f>
        <v>0</v>
      </c>
    </row>
    <row r="40" spans="1:46" s="85" customFormat="1" ht="40.5" customHeight="1" thickBot="1" x14ac:dyDescent="0.2">
      <c r="A40" s="211" t="s">
        <v>97</v>
      </c>
      <c r="B40" s="211"/>
      <c r="C40" s="211"/>
      <c r="D40" s="194">
        <f t="shared" si="1"/>
        <v>0</v>
      </c>
      <c r="E40" s="195"/>
      <c r="F40" s="194">
        <f t="shared" si="0"/>
        <v>0</v>
      </c>
      <c r="G40" s="195"/>
      <c r="H40" s="194">
        <f>P40+S40+V40+Y40+AB40+AE40+AH40+AK40+AN40+AQ40+AT40</f>
        <v>0</v>
      </c>
      <c r="I40" s="195"/>
      <c r="J40" s="48"/>
      <c r="K40" s="198" t="s">
        <v>102</v>
      </c>
      <c r="L40" s="198"/>
      <c r="M40" s="199"/>
      <c r="N40" s="127">
        <f>IF(N14="なし",ROUNDUP(N38*N15,0),O40)</f>
        <v>0</v>
      </c>
      <c r="O40" s="128">
        <f>ROUNDDOWN(O38*N15,0)</f>
        <v>0</v>
      </c>
      <c r="P40" s="129">
        <f>IF(N13="定額",O40,MIN(INT(O40*2/3),INT(P38*N15)))</f>
        <v>0</v>
      </c>
      <c r="Q40" s="127">
        <f>IF(Q14="なし",ROUNDUP(Q38*Q15,0),R40)</f>
        <v>0</v>
      </c>
      <c r="R40" s="128">
        <f>ROUNDDOWN(R38*Q15,0)</f>
        <v>0</v>
      </c>
      <c r="S40" s="129">
        <f>IF(Q13="定額",R40,MIN(INT(R40*2/3),INT(S38*Q15)))</f>
        <v>0</v>
      </c>
      <c r="T40" s="25">
        <f>IF(T14="なし",ROUNDUP(T38*T15,0),U40)</f>
        <v>0</v>
      </c>
      <c r="U40" s="26">
        <f>ROUNDDOWN(U38*T15,0)</f>
        <v>0</v>
      </c>
      <c r="V40" s="24">
        <f>IF(T13="定額",U40,MIN(INT(U40*2/3),INT(V38*T15)))</f>
        <v>0</v>
      </c>
      <c r="W40" s="25">
        <f>IF(W14="なし",ROUNDUP(X38*W15,0),X40)</f>
        <v>0</v>
      </c>
      <c r="X40" s="26">
        <f>ROUNDDOWN(X38*W15,0)</f>
        <v>0</v>
      </c>
      <c r="Y40" s="24">
        <f>IF(W13="定額",X40,MIN(INT(X40*2/3),INT(Y38*W15)))</f>
        <v>0</v>
      </c>
      <c r="Z40" s="25">
        <f>IF(Z14="なし",ROUNDUP(Z38*Z15,0),AA40)</f>
        <v>0</v>
      </c>
      <c r="AA40" s="26">
        <f>ROUNDDOWN(AA38*Z15,0)</f>
        <v>0</v>
      </c>
      <c r="AB40" s="24">
        <f>IF(Z13="定額",AA40,MIN(INT(AA40*2/3),INT(AB38*Z15)))</f>
        <v>0</v>
      </c>
      <c r="AC40" s="25">
        <f>IF(AC14="なし",ROUNDUP(AD38*AC15,0),AD40)</f>
        <v>0</v>
      </c>
      <c r="AD40" s="26">
        <f>ROUNDDOWN(AD38*AC15,0)</f>
        <v>0</v>
      </c>
      <c r="AE40" s="24">
        <f>IF(AC13="定額",AD40,MIN(INT(AD40*2/3),INT(AE38*AC15)))</f>
        <v>0</v>
      </c>
      <c r="AF40" s="25">
        <f>IF(AF14="なし",ROUNDUP(AF38*AF15,0),AG40)</f>
        <v>0</v>
      </c>
      <c r="AG40" s="26">
        <f>ROUNDDOWN(AG38*AF15,0)</f>
        <v>0</v>
      </c>
      <c r="AH40" s="24">
        <f>IF(AF13="定額",AG40,MIN(INT(AG40*2/3),INT(AH38*AF15)))</f>
        <v>0</v>
      </c>
      <c r="AI40" s="25">
        <f>IF(AI14="なし",ROUNDUP(AI38*AI15,0),AJ40)</f>
        <v>0</v>
      </c>
      <c r="AJ40" s="26">
        <f>ROUNDDOWN(AJ38*AI15,0)</f>
        <v>0</v>
      </c>
      <c r="AK40" s="24">
        <f>IF(AI13="定額",AJ40,MIN(INT(AJ40*2/3),INT(AK38*AI15)))</f>
        <v>0</v>
      </c>
      <c r="AL40" s="25">
        <f>IF(AL14="なし",ROUNDUP(AL38*AL15,0),AM40)</f>
        <v>0</v>
      </c>
      <c r="AM40" s="26">
        <f>ROUNDDOWN(AM38*AL15,0)</f>
        <v>0</v>
      </c>
      <c r="AN40" s="24">
        <f>IF(AL13="定額",AM40,MIN(INT(AM40*2/3),INT(AN38*AL15)))</f>
        <v>0</v>
      </c>
      <c r="AO40" s="25">
        <f>IF(AO14="なし",ROUNDUP(AP38*AO15,0),AP40)</f>
        <v>0</v>
      </c>
      <c r="AP40" s="26">
        <f>ROUNDDOWN(AP38*AO15,0)</f>
        <v>0</v>
      </c>
      <c r="AQ40" s="24">
        <f>IF(AO13="定額",AP40,MIN(INT(AP40*2/3),INT(AQ38*AO15)))</f>
        <v>0</v>
      </c>
      <c r="AR40" s="25">
        <f>IF(AR14="なし",ROUNDUP(AS38*AR15,0),AS40)</f>
        <v>0</v>
      </c>
      <c r="AS40" s="26">
        <f>ROUNDDOWN(AS38*AR15,0)</f>
        <v>0</v>
      </c>
      <c r="AT40" s="24">
        <f>IF(AR13="定額",AS40,MIN(INT(AS40*2/3),INT(AT38*AR15)))</f>
        <v>0</v>
      </c>
    </row>
    <row r="41" spans="1:46" ht="56.25" customHeight="1" thickTop="1" thickBot="1" x14ac:dyDescent="0.2">
      <c r="A41" s="212" t="s">
        <v>7</v>
      </c>
      <c r="B41" s="213"/>
      <c r="C41" s="213"/>
      <c r="D41" s="192">
        <f>N41+Q41+T41+W41+Z41+AC41+AF41+AI41+AL41+AO41+AR41</f>
        <v>0</v>
      </c>
      <c r="E41" s="193"/>
      <c r="F41" s="192">
        <f t="shared" si="0"/>
        <v>0</v>
      </c>
      <c r="G41" s="193"/>
      <c r="H41" s="192">
        <f>P41+S41+V41+Y41+AB41+AE41+AH41+AK41+AN41+AQ41+AT41</f>
        <v>0</v>
      </c>
      <c r="I41" s="193"/>
      <c r="K41" s="200" t="s">
        <v>6</v>
      </c>
      <c r="L41" s="201"/>
      <c r="M41" s="202"/>
      <c r="N41" s="66">
        <f>SUM(N16,N22,N27,N28,N39,N40)</f>
        <v>0</v>
      </c>
      <c r="O41" s="67">
        <f>SUM(O16,O22,O27,O28,O39,O40)</f>
        <v>0</v>
      </c>
      <c r="P41" s="68">
        <f>SUM(P16,P22,P27,P28,P39,P40)</f>
        <v>0</v>
      </c>
      <c r="Q41" s="87">
        <f>SUM(Q16,Q22,Q27,Q28,Q39,Q40)</f>
        <v>0</v>
      </c>
      <c r="R41" s="88">
        <f t="shared" ref="R41:AK41" si="10">SUM(R16,R22,R27,R28,R39,R40)</f>
        <v>0</v>
      </c>
      <c r="S41" s="89">
        <f t="shared" si="10"/>
        <v>0</v>
      </c>
      <c r="T41" s="87">
        <f t="shared" si="10"/>
        <v>0</v>
      </c>
      <c r="U41" s="88">
        <f t="shared" si="10"/>
        <v>0</v>
      </c>
      <c r="V41" s="89">
        <f t="shared" si="10"/>
        <v>0</v>
      </c>
      <c r="W41" s="87">
        <f t="shared" si="10"/>
        <v>0</v>
      </c>
      <c r="X41" s="88">
        <f t="shared" si="10"/>
        <v>0</v>
      </c>
      <c r="Y41" s="89">
        <f t="shared" si="10"/>
        <v>0</v>
      </c>
      <c r="Z41" s="87">
        <f t="shared" si="10"/>
        <v>0</v>
      </c>
      <c r="AA41" s="88">
        <f t="shared" si="10"/>
        <v>0</v>
      </c>
      <c r="AB41" s="89">
        <f t="shared" si="10"/>
        <v>0</v>
      </c>
      <c r="AC41" s="87">
        <f t="shared" si="10"/>
        <v>0</v>
      </c>
      <c r="AD41" s="88">
        <f t="shared" si="10"/>
        <v>0</v>
      </c>
      <c r="AE41" s="89">
        <f t="shared" si="10"/>
        <v>0</v>
      </c>
      <c r="AF41" s="87">
        <f t="shared" si="10"/>
        <v>0</v>
      </c>
      <c r="AG41" s="88">
        <f t="shared" si="10"/>
        <v>0</v>
      </c>
      <c r="AH41" s="89">
        <f t="shared" si="10"/>
        <v>0</v>
      </c>
      <c r="AI41" s="87">
        <f t="shared" si="10"/>
        <v>0</v>
      </c>
      <c r="AJ41" s="88">
        <f t="shared" si="10"/>
        <v>0</v>
      </c>
      <c r="AK41" s="89">
        <f t="shared" si="10"/>
        <v>0</v>
      </c>
      <c r="AL41" s="87">
        <f t="shared" ref="AL41:AT41" si="11">SUM(AL16,AL22,AL27,AL28,AL39,AL40)</f>
        <v>0</v>
      </c>
      <c r="AM41" s="88">
        <f t="shared" si="11"/>
        <v>0</v>
      </c>
      <c r="AN41" s="89">
        <f t="shared" si="11"/>
        <v>0</v>
      </c>
      <c r="AO41" s="87">
        <f t="shared" si="11"/>
        <v>0</v>
      </c>
      <c r="AP41" s="88">
        <f t="shared" si="11"/>
        <v>0</v>
      </c>
      <c r="AQ41" s="89">
        <f t="shared" si="11"/>
        <v>0</v>
      </c>
      <c r="AR41" s="87">
        <f t="shared" si="11"/>
        <v>0</v>
      </c>
      <c r="AS41" s="88">
        <f t="shared" si="11"/>
        <v>0</v>
      </c>
      <c r="AT41" s="89">
        <f t="shared" si="11"/>
        <v>0</v>
      </c>
    </row>
    <row r="42" spans="1:46" s="48" customFormat="1" ht="56.25" customHeight="1" thickTop="1" thickBot="1" x14ac:dyDescent="0.2">
      <c r="A42" s="220" t="s">
        <v>130</v>
      </c>
      <c r="B42" s="220"/>
      <c r="C42" s="220"/>
      <c r="D42" s="205">
        <f>Q41+T41+W41+Z41+AC41+AF41+AI41+AL41+AO41+AR41</f>
        <v>0</v>
      </c>
      <c r="E42" s="206"/>
      <c r="F42" s="205">
        <f>R41+U41+X41+AA41+AD41+AG41+AJ41+AM41+AP41+AS41</f>
        <v>0</v>
      </c>
      <c r="G42" s="206"/>
      <c r="H42" s="223">
        <f>S41+V41+Y41+AB41+AE41+AH41+AK41+AN41+AQ41+AT41</f>
        <v>0</v>
      </c>
      <c r="I42" s="224"/>
      <c r="K42" s="207" t="s">
        <v>10</v>
      </c>
      <c r="L42" s="208"/>
      <c r="M42" s="209"/>
      <c r="N42" s="70"/>
      <c r="O42" s="71"/>
      <c r="P42" s="90">
        <f>IF(N12="○",P41,0)</f>
        <v>0</v>
      </c>
      <c r="Q42" s="70"/>
      <c r="R42" s="71"/>
      <c r="S42" s="90">
        <f>IF(Q12="○",S41,0)</f>
        <v>0</v>
      </c>
      <c r="T42" s="70"/>
      <c r="U42" s="71"/>
      <c r="V42" s="90">
        <f>IF(T12="○",V41,0)</f>
        <v>0</v>
      </c>
      <c r="W42" s="70"/>
      <c r="X42" s="71"/>
      <c r="Y42" s="90">
        <f>IF(W12="○",Y41,0)</f>
        <v>0</v>
      </c>
      <c r="Z42" s="70"/>
      <c r="AA42" s="71"/>
      <c r="AB42" s="90">
        <f>IF(Z12="○",AB41,0)</f>
        <v>0</v>
      </c>
      <c r="AC42" s="70"/>
      <c r="AD42" s="71"/>
      <c r="AE42" s="90">
        <f>IF(AC12="○",AE41,0)</f>
        <v>0</v>
      </c>
      <c r="AF42" s="70"/>
      <c r="AG42" s="71"/>
      <c r="AH42" s="90">
        <f>IF(AF12="○",AH41,0)</f>
        <v>0</v>
      </c>
      <c r="AI42" s="70"/>
      <c r="AJ42" s="71"/>
      <c r="AK42" s="90">
        <f>IF(AI12="○",AK41,0)</f>
        <v>0</v>
      </c>
      <c r="AL42" s="70"/>
      <c r="AM42" s="71"/>
      <c r="AN42" s="90">
        <f>IF(AL12="○",AN41,0)</f>
        <v>0</v>
      </c>
      <c r="AO42" s="70"/>
      <c r="AP42" s="71"/>
      <c r="AQ42" s="90">
        <f>IF(AO12="○",AQ41,0)</f>
        <v>0</v>
      </c>
      <c r="AR42" s="70"/>
      <c r="AS42" s="71"/>
      <c r="AT42" s="90">
        <f>IF(AR12="○",AT41,0)</f>
        <v>0</v>
      </c>
    </row>
    <row r="43" spans="1:46" s="48" customFormat="1" ht="56.25" customHeight="1" thickTop="1" x14ac:dyDescent="0.15">
      <c r="A43" s="217" t="s">
        <v>42</v>
      </c>
      <c r="B43" s="218"/>
      <c r="C43" s="219"/>
      <c r="D43" s="225">
        <f>SUM(P42,S42,V42,Y42,AB42,AE42,AH42,AK42,AN42,AQ42,AT42)</f>
        <v>0</v>
      </c>
      <c r="E43" s="225"/>
      <c r="F43" s="43" t="e">
        <f>ROUND(((D43/H41)*100)-0.001,2)</f>
        <v>#DIV/0!</v>
      </c>
      <c r="G43" s="227" t="e">
        <f>IF(F43&gt;200/3,"中小企業の経費使用割合（中小企業要件）    "&amp;F43&amp;"％","警告！！　中小企業要件を確認！！　　"&amp;F43&amp;"％")</f>
        <v>#DIV/0!</v>
      </c>
      <c r="H43" s="227"/>
      <c r="I43" s="227"/>
      <c r="N43" s="91"/>
      <c r="O43" s="91"/>
      <c r="P43" s="91"/>
    </row>
    <row r="44" spans="1:46" s="16" customFormat="1" ht="56.25" customHeight="1" x14ac:dyDescent="0.15">
      <c r="A44" s="214" t="s">
        <v>43</v>
      </c>
      <c r="B44" s="215"/>
      <c r="C44" s="216"/>
      <c r="D44" s="226">
        <f>SUM(F29,F39)</f>
        <v>0</v>
      </c>
      <c r="E44" s="226"/>
      <c r="F44" s="44" t="e">
        <f>(D44/F41)*100</f>
        <v>#DIV/0!</v>
      </c>
      <c r="G44" s="228" t="e">
        <f>IF(F44&lt;=100/2,"補助対象経費の内、外注費等の占める割合    "&amp;ROUNDDOWN(F44,3)&amp;"％","警告！！　外注費等が多すぎます！！　　"&amp;ROUNDDOWN(F44,3)&amp;"％")</f>
        <v>#DIV/0!</v>
      </c>
      <c r="H44" s="228"/>
      <c r="I44" s="228"/>
      <c r="J44" s="48"/>
      <c r="K44" s="12"/>
      <c r="L44" s="30"/>
      <c r="M44" s="30"/>
      <c r="N44" s="30"/>
      <c r="O44" s="30"/>
      <c r="P44" s="30"/>
    </row>
    <row r="45" spans="1:46" s="16" customFormat="1" ht="19.5" customHeight="1" x14ac:dyDescent="0.15">
      <c r="A45" s="13"/>
      <c r="B45" s="14"/>
      <c r="C45" s="14"/>
      <c r="D45" s="15"/>
      <c r="E45" s="15"/>
      <c r="F45" s="32"/>
      <c r="G45" s="32"/>
      <c r="H45" s="32"/>
      <c r="I45" s="30"/>
      <c r="J45" s="48"/>
      <c r="K45" s="12"/>
      <c r="L45" s="30"/>
      <c r="M45" s="30"/>
      <c r="N45" s="30"/>
      <c r="O45" s="30"/>
      <c r="P45" s="30"/>
    </row>
    <row r="46" spans="1:46" ht="45" customHeight="1" x14ac:dyDescent="0.15">
      <c r="A46" s="229" t="s">
        <v>55</v>
      </c>
      <c r="B46" s="229"/>
      <c r="C46" s="230" t="s">
        <v>45</v>
      </c>
      <c r="D46" s="231"/>
      <c r="E46" s="231"/>
      <c r="F46" s="232"/>
      <c r="G46" s="233" t="s">
        <v>58</v>
      </c>
      <c r="H46" s="234"/>
      <c r="I46" s="235"/>
      <c r="L46" s="12"/>
      <c r="M46" s="16"/>
    </row>
    <row r="47" spans="1:46" ht="45" customHeight="1" x14ac:dyDescent="0.15">
      <c r="A47" s="229"/>
      <c r="B47" s="229"/>
      <c r="C47" s="236" t="s">
        <v>46</v>
      </c>
      <c r="D47" s="236"/>
      <c r="E47" s="92" t="s">
        <v>54</v>
      </c>
      <c r="F47" s="92" t="s">
        <v>48</v>
      </c>
      <c r="G47" s="93" t="s">
        <v>46</v>
      </c>
      <c r="H47" s="93" t="s">
        <v>54</v>
      </c>
      <c r="I47" s="93" t="s">
        <v>48</v>
      </c>
      <c r="L47" s="12"/>
      <c r="M47" s="111"/>
      <c r="N47" s="5"/>
    </row>
    <row r="48" spans="1:46" ht="50.25" customHeight="1" x14ac:dyDescent="0.15">
      <c r="A48" s="229"/>
      <c r="B48" s="229"/>
      <c r="C48" s="237" t="s">
        <v>50</v>
      </c>
      <c r="D48" s="237"/>
      <c r="E48" s="94">
        <f>H41</f>
        <v>0</v>
      </c>
      <c r="F48" s="95"/>
      <c r="G48" s="96" t="s">
        <v>49</v>
      </c>
      <c r="H48" s="94">
        <v>0</v>
      </c>
      <c r="I48" s="95"/>
      <c r="L48" s="12"/>
      <c r="M48" s="111"/>
      <c r="N48" s="5"/>
      <c r="O48" s="5"/>
    </row>
    <row r="49" spans="1:16" ht="50.25" customHeight="1" x14ac:dyDescent="0.15">
      <c r="A49" s="229"/>
      <c r="B49" s="229"/>
      <c r="C49" s="238" t="s">
        <v>49</v>
      </c>
      <c r="D49" s="238"/>
      <c r="E49" s="97">
        <v>0</v>
      </c>
      <c r="F49" s="98"/>
      <c r="G49" s="96" t="s">
        <v>52</v>
      </c>
      <c r="H49" s="94">
        <v>0</v>
      </c>
      <c r="I49" s="99"/>
      <c r="L49" s="12"/>
      <c r="M49" s="111"/>
      <c r="N49" s="5"/>
      <c r="O49" s="5"/>
    </row>
    <row r="50" spans="1:16" ht="50.25" customHeight="1" thickBot="1" x14ac:dyDescent="0.2">
      <c r="A50" s="229"/>
      <c r="B50" s="229"/>
      <c r="C50" s="238" t="s">
        <v>51</v>
      </c>
      <c r="D50" s="238"/>
      <c r="E50" s="97">
        <v>0</v>
      </c>
      <c r="F50" s="98"/>
      <c r="G50" s="100" t="s">
        <v>53</v>
      </c>
      <c r="H50" s="101">
        <v>0</v>
      </c>
      <c r="I50" s="102"/>
      <c r="L50" s="12"/>
      <c r="M50" s="112"/>
    </row>
    <row r="51" spans="1:16" ht="50.25" customHeight="1" thickTop="1" x14ac:dyDescent="0.15">
      <c r="A51" s="229"/>
      <c r="B51" s="229"/>
      <c r="C51" s="238" t="s">
        <v>52</v>
      </c>
      <c r="D51" s="238"/>
      <c r="E51" s="97"/>
      <c r="F51" s="103" t="s">
        <v>72</v>
      </c>
      <c r="G51" s="104" t="s">
        <v>56</v>
      </c>
      <c r="H51" s="105">
        <f>SUM(H48:H50)</f>
        <v>0</v>
      </c>
      <c r="I51" s="106"/>
      <c r="L51" s="12"/>
      <c r="M51" s="111"/>
    </row>
    <row r="52" spans="1:16" ht="50.25" customHeight="1" thickBot="1" x14ac:dyDescent="0.2">
      <c r="A52" s="229"/>
      <c r="B52" s="229"/>
      <c r="C52" s="239" t="s">
        <v>53</v>
      </c>
      <c r="D52" s="239"/>
      <c r="E52" s="107">
        <v>0</v>
      </c>
      <c r="F52" s="108"/>
      <c r="G52" s="241" t="str">
        <f>IF(H51=H41,"補助金交付までの資金は整合しています","↑　警告!!　補助金交付までの資金が誤っています!!")</f>
        <v>補助金交付までの資金は整合しています</v>
      </c>
      <c r="H52" s="242"/>
      <c r="I52" s="242"/>
      <c r="L52" s="12"/>
      <c r="M52" s="111"/>
    </row>
    <row r="53" spans="1:16" ht="50.25" customHeight="1" thickTop="1" x14ac:dyDescent="0.15">
      <c r="A53" s="229"/>
      <c r="B53" s="229"/>
      <c r="C53" s="240" t="s">
        <v>57</v>
      </c>
      <c r="D53" s="240"/>
      <c r="E53" s="109">
        <f>SUM(E48:E52)</f>
        <v>0</v>
      </c>
      <c r="F53" s="110"/>
      <c r="G53" s="241" t="str">
        <f>IF(D41=E53,"補助事業に要する経費調達一覧は整合しています","←　警告!!　補助事業に要する経費調達一覧が誤っています!!")</f>
        <v>補助事業に要する経費調達一覧は整合しています</v>
      </c>
      <c r="H53" s="242"/>
      <c r="I53" s="242"/>
      <c r="L53" s="12"/>
      <c r="M53" s="111"/>
    </row>
    <row r="54" spans="1:16" ht="45" customHeight="1" x14ac:dyDescent="0.15">
      <c r="G54" s="32"/>
      <c r="H54" s="32"/>
      <c r="I54" s="30"/>
    </row>
    <row r="55" spans="1:16" ht="21" customHeight="1" x14ac:dyDescent="0.15">
      <c r="G55" s="32"/>
      <c r="H55" s="32"/>
      <c r="I55" s="30"/>
    </row>
    <row r="56" spans="1:16" s="16" customFormat="1" ht="28.5" customHeight="1" x14ac:dyDescent="0.15">
      <c r="A56" s="12"/>
      <c r="B56" s="31"/>
      <c r="C56" s="30"/>
      <c r="D56" s="31"/>
      <c r="E56" s="31"/>
      <c r="F56" s="32"/>
      <c r="G56" s="32"/>
      <c r="H56" s="32"/>
      <c r="I56" s="30"/>
      <c r="J56" s="48"/>
      <c r="K56" s="2"/>
      <c r="L56" s="30"/>
      <c r="M56" s="30"/>
      <c r="N56" s="1"/>
      <c r="O56" s="1"/>
      <c r="P56" s="1"/>
    </row>
    <row r="57" spans="1:16" s="16" customFormat="1" ht="28.5" customHeight="1" x14ac:dyDescent="0.15">
      <c r="A57" s="12"/>
      <c r="B57" s="31"/>
      <c r="C57" s="30"/>
      <c r="D57" s="31"/>
      <c r="E57" s="31"/>
      <c r="F57" s="32"/>
      <c r="G57" s="32"/>
      <c r="H57" s="32"/>
      <c r="I57" s="30"/>
      <c r="J57" s="48"/>
      <c r="K57" s="3"/>
      <c r="L57" s="30"/>
      <c r="M57" s="30"/>
      <c r="N57" s="1"/>
      <c r="O57" s="1"/>
      <c r="P57" s="1"/>
    </row>
    <row r="58" spans="1:16" ht="28.5" customHeight="1" x14ac:dyDescent="0.15">
      <c r="B58" s="31"/>
      <c r="C58" s="30"/>
      <c r="D58" s="31"/>
      <c r="E58" s="31"/>
      <c r="F58" s="32"/>
      <c r="G58" s="32"/>
      <c r="H58" s="32"/>
      <c r="I58" s="30"/>
      <c r="K58" s="45"/>
      <c r="L58" s="30"/>
      <c r="M58" s="30"/>
    </row>
    <row r="59" spans="1:16" ht="28.5" customHeight="1" x14ac:dyDescent="0.15">
      <c r="A59" s="12"/>
      <c r="B59" s="9"/>
      <c r="C59" s="8"/>
      <c r="D59" s="33"/>
      <c r="E59" s="33"/>
      <c r="F59" s="32"/>
      <c r="G59" s="30"/>
      <c r="H59" s="30"/>
      <c r="I59" s="30"/>
      <c r="M59" s="8"/>
      <c r="N59" s="76"/>
      <c r="O59" s="76"/>
      <c r="P59" s="76"/>
    </row>
    <row r="60" spans="1:16" ht="28.5" customHeight="1" x14ac:dyDescent="0.15">
      <c r="A60" s="12"/>
      <c r="B60" s="31"/>
      <c r="C60" s="8"/>
      <c r="D60" s="33"/>
      <c r="E60" s="33"/>
      <c r="F60" s="32"/>
      <c r="M60" s="8"/>
      <c r="N60" s="76"/>
      <c r="O60" s="76"/>
      <c r="P60" s="76"/>
    </row>
    <row r="61" spans="1:16" ht="28.5" customHeight="1" x14ac:dyDescent="0.15">
      <c r="A61" s="12"/>
      <c r="B61" s="31"/>
      <c r="C61" s="8"/>
      <c r="D61" s="31"/>
      <c r="E61" s="31"/>
      <c r="F61" s="30"/>
      <c r="M61" s="8"/>
      <c r="N61" s="76"/>
      <c r="O61" s="76"/>
      <c r="P61" s="76"/>
    </row>
    <row r="62" spans="1:16" ht="28.5" customHeight="1" x14ac:dyDescent="0.15">
      <c r="A62" s="12"/>
      <c r="B62" s="31"/>
    </row>
  </sheetData>
  <mergeCells count="212">
    <mergeCell ref="A27:C27"/>
    <mergeCell ref="D27:E27"/>
    <mergeCell ref="F27:G27"/>
    <mergeCell ref="H27:I27"/>
    <mergeCell ref="D21:E21"/>
    <mergeCell ref="F21:G21"/>
    <mergeCell ref="D25:E25"/>
    <mergeCell ref="F25:G25"/>
    <mergeCell ref="D26:E26"/>
    <mergeCell ref="F26:G26"/>
    <mergeCell ref="F22:G22"/>
    <mergeCell ref="H23:I23"/>
    <mergeCell ref="H24:I24"/>
    <mergeCell ref="F23:G23"/>
    <mergeCell ref="H22:I22"/>
    <mergeCell ref="A46:B53"/>
    <mergeCell ref="C46:F46"/>
    <mergeCell ref="G46:I46"/>
    <mergeCell ref="C47:D47"/>
    <mergeCell ref="C48:D48"/>
    <mergeCell ref="C49:D49"/>
    <mergeCell ref="C50:D50"/>
    <mergeCell ref="C51:D51"/>
    <mergeCell ref="C52:D52"/>
    <mergeCell ref="C53:D53"/>
    <mergeCell ref="G53:I53"/>
    <mergeCell ref="G52:I52"/>
    <mergeCell ref="F42:G42"/>
    <mergeCell ref="D28:E28"/>
    <mergeCell ref="A44:C44"/>
    <mergeCell ref="A43:C43"/>
    <mergeCell ref="A42:C42"/>
    <mergeCell ref="D38:E38"/>
    <mergeCell ref="D39:E39"/>
    <mergeCell ref="H28:I28"/>
    <mergeCell ref="H38:I38"/>
    <mergeCell ref="H39:I39"/>
    <mergeCell ref="H40:I40"/>
    <mergeCell ref="H29:I29"/>
    <mergeCell ref="H30:I30"/>
    <mergeCell ref="H31:I31"/>
    <mergeCell ref="H32:I32"/>
    <mergeCell ref="H33:I33"/>
    <mergeCell ref="H34:I34"/>
    <mergeCell ref="H35:I35"/>
    <mergeCell ref="H36:I36"/>
    <mergeCell ref="H42:I42"/>
    <mergeCell ref="D43:E43"/>
    <mergeCell ref="D44:E44"/>
    <mergeCell ref="G43:I43"/>
    <mergeCell ref="G44:I44"/>
    <mergeCell ref="O14:P14"/>
    <mergeCell ref="R14:S14"/>
    <mergeCell ref="U14:V14"/>
    <mergeCell ref="X14:Y14"/>
    <mergeCell ref="D42:E42"/>
    <mergeCell ref="K42:M42"/>
    <mergeCell ref="A38:C38"/>
    <mergeCell ref="A39:C39"/>
    <mergeCell ref="A40:C40"/>
    <mergeCell ref="A41:C41"/>
    <mergeCell ref="A28:C28"/>
    <mergeCell ref="A16:C16"/>
    <mergeCell ref="D24:E24"/>
    <mergeCell ref="D22:E22"/>
    <mergeCell ref="D29:E29"/>
    <mergeCell ref="D30:E30"/>
    <mergeCell ref="D31:E31"/>
    <mergeCell ref="D32:E32"/>
    <mergeCell ref="D33:E33"/>
    <mergeCell ref="D34:E34"/>
    <mergeCell ref="D35:E35"/>
    <mergeCell ref="D16:E16"/>
    <mergeCell ref="D23:E23"/>
    <mergeCell ref="F24:G24"/>
    <mergeCell ref="Q15:S15"/>
    <mergeCell ref="K39:M39"/>
    <mergeCell ref="K40:M40"/>
    <mergeCell ref="K41:M41"/>
    <mergeCell ref="K15:M15"/>
    <mergeCell ref="K28:M28"/>
    <mergeCell ref="K38:M38"/>
    <mergeCell ref="K22:M22"/>
    <mergeCell ref="K16:M16"/>
    <mergeCell ref="K27:M27"/>
    <mergeCell ref="H41:I41"/>
    <mergeCell ref="D37:E37"/>
    <mergeCell ref="F37:G37"/>
    <mergeCell ref="F28:G28"/>
    <mergeCell ref="D36:E36"/>
    <mergeCell ref="F29:G29"/>
    <mergeCell ref="F30:G30"/>
    <mergeCell ref="F31:G31"/>
    <mergeCell ref="F32:G32"/>
    <mergeCell ref="F33:G33"/>
    <mergeCell ref="F34:G34"/>
    <mergeCell ref="F35:G35"/>
    <mergeCell ref="F36:G36"/>
    <mergeCell ref="D40:E40"/>
    <mergeCell ref="D41:E41"/>
    <mergeCell ref="F38:G38"/>
    <mergeCell ref="F39:G39"/>
    <mergeCell ref="F40:G40"/>
    <mergeCell ref="F41:G41"/>
    <mergeCell ref="K14:M14"/>
    <mergeCell ref="F18:G18"/>
    <mergeCell ref="F19:G19"/>
    <mergeCell ref="F20:G20"/>
    <mergeCell ref="F16:G16"/>
    <mergeCell ref="F10:G11"/>
    <mergeCell ref="H10:I11"/>
    <mergeCell ref="H16:I16"/>
    <mergeCell ref="F17:G17"/>
    <mergeCell ref="A4:I4"/>
    <mergeCell ref="A5:C5"/>
    <mergeCell ref="D7:I7"/>
    <mergeCell ref="N7:P7"/>
    <mergeCell ref="D5:I5"/>
    <mergeCell ref="A22:C22"/>
    <mergeCell ref="N15:P15"/>
    <mergeCell ref="N13:P13"/>
    <mergeCell ref="N12:P12"/>
    <mergeCell ref="N9:P9"/>
    <mergeCell ref="A8:C11"/>
    <mergeCell ref="D8:I9"/>
    <mergeCell ref="N8:P8"/>
    <mergeCell ref="D10:E11"/>
    <mergeCell ref="H17:I17"/>
    <mergeCell ref="D17:E17"/>
    <mergeCell ref="D18:E18"/>
    <mergeCell ref="D19:E19"/>
    <mergeCell ref="D20:E20"/>
    <mergeCell ref="N10:N11"/>
    <mergeCell ref="K5:M5"/>
    <mergeCell ref="K8:M11"/>
    <mergeCell ref="K12:M12"/>
    <mergeCell ref="K13:M13"/>
    <mergeCell ref="Q8:S8"/>
    <mergeCell ref="Q9:S9"/>
    <mergeCell ref="Q10:Q11"/>
    <mergeCell ref="Q12:S12"/>
    <mergeCell ref="Q13:S13"/>
    <mergeCell ref="AI7:AK7"/>
    <mergeCell ref="AL7:AN7"/>
    <mergeCell ref="AO7:AQ7"/>
    <mergeCell ref="AR7:AT7"/>
    <mergeCell ref="T7:V7"/>
    <mergeCell ref="W7:Y7"/>
    <mergeCell ref="Z7:AB7"/>
    <mergeCell ref="AC7:AE7"/>
    <mergeCell ref="AF7:AH7"/>
    <mergeCell ref="AR8:AT8"/>
    <mergeCell ref="T8:V8"/>
    <mergeCell ref="W8:Y8"/>
    <mergeCell ref="Z8:AB8"/>
    <mergeCell ref="AC8:AE8"/>
    <mergeCell ref="AF8:AH8"/>
    <mergeCell ref="AI8:AK8"/>
    <mergeCell ref="AL8:AN8"/>
    <mergeCell ref="AO8:AQ8"/>
    <mergeCell ref="AL9:AN9"/>
    <mergeCell ref="AO9:AQ9"/>
    <mergeCell ref="AR9:AT9"/>
    <mergeCell ref="T9:V9"/>
    <mergeCell ref="W9:Y9"/>
    <mergeCell ref="Z9:AB9"/>
    <mergeCell ref="AC9:AE9"/>
    <mergeCell ref="AF9:AH9"/>
    <mergeCell ref="AI9:AK9"/>
    <mergeCell ref="AI10:AI11"/>
    <mergeCell ref="AL10:AL11"/>
    <mergeCell ref="AO10:AO11"/>
    <mergeCell ref="AR10:AR11"/>
    <mergeCell ref="T10:T11"/>
    <mergeCell ref="W10:W11"/>
    <mergeCell ref="Z10:Z11"/>
    <mergeCell ref="AC10:AC11"/>
    <mergeCell ref="AF10:AF11"/>
    <mergeCell ref="AL12:AN12"/>
    <mergeCell ref="AO12:AQ12"/>
    <mergeCell ref="AR12:AT12"/>
    <mergeCell ref="T12:V12"/>
    <mergeCell ref="W12:Y12"/>
    <mergeCell ref="Z12:AB12"/>
    <mergeCell ref="AC12:AE12"/>
    <mergeCell ref="AF12:AH12"/>
    <mergeCell ref="AI12:AK12"/>
    <mergeCell ref="AI13:AK13"/>
    <mergeCell ref="AL13:AN13"/>
    <mergeCell ref="AO13:AQ13"/>
    <mergeCell ref="AR13:AT13"/>
    <mergeCell ref="T13:V13"/>
    <mergeCell ref="W13:Y13"/>
    <mergeCell ref="Z13:AB13"/>
    <mergeCell ref="AC13:AE13"/>
    <mergeCell ref="AF13:AH13"/>
    <mergeCell ref="AD14:AE14"/>
    <mergeCell ref="AG14:AH14"/>
    <mergeCell ref="AJ14:AK14"/>
    <mergeCell ref="AM14:AN14"/>
    <mergeCell ref="AP14:AQ14"/>
    <mergeCell ref="AS14:AT14"/>
    <mergeCell ref="T15:V15"/>
    <mergeCell ref="W15:Y15"/>
    <mergeCell ref="Z15:AB15"/>
    <mergeCell ref="AC15:AE15"/>
    <mergeCell ref="AF15:AH15"/>
    <mergeCell ref="AI15:AK15"/>
    <mergeCell ref="AL15:AN15"/>
    <mergeCell ref="AO15:AQ15"/>
    <mergeCell ref="AR15:AT15"/>
    <mergeCell ref="AA14:AB14"/>
  </mergeCells>
  <phoneticPr fontId="6"/>
  <conditionalFormatting sqref="F43:G43">
    <cfRule type="containsText" dxfId="9" priority="18" operator="containsText" text="警告！！">
      <formula>NOT(ISERROR(SEARCH("警告！！",F43)))</formula>
    </cfRule>
  </conditionalFormatting>
  <conditionalFormatting sqref="F44">
    <cfRule type="containsText" dxfId="8" priority="17" operator="containsText" text="警告！！">
      <formula>NOT(ISERROR(SEARCH("警告！！",F44)))</formula>
    </cfRule>
  </conditionalFormatting>
  <conditionalFormatting sqref="G44">
    <cfRule type="containsText" dxfId="7" priority="16" operator="containsText" text="警告！！">
      <formula>NOT(ISERROR(SEARCH("警告！！",G44)))</formula>
    </cfRule>
  </conditionalFormatting>
  <conditionalFormatting sqref="Z9:AB9">
    <cfRule type="containsText" dxfId="6" priority="7" operator="containsText" text="研究実施">
      <formula>NOT(ISERROR(SEARCH("研究実施",Z9)))</formula>
    </cfRule>
    <cfRule type="containsText" dxfId="5" priority="8" operator="containsText" text="事業管理">
      <formula>NOT(ISERROR(SEARCH("事業管理",Z9)))</formula>
    </cfRule>
  </conditionalFormatting>
  <conditionalFormatting sqref="E61">
    <cfRule type="containsText" dxfId="4" priority="3" operator="containsText" text="警告">
      <formula>NOT(ISERROR(SEARCH("警告",E61)))</formula>
    </cfRule>
  </conditionalFormatting>
  <conditionalFormatting sqref="G53">
    <cfRule type="containsText" dxfId="3" priority="2" operator="containsText" text="警告">
      <formula>NOT(ISERROR(SEARCH("警告",G53)))</formula>
    </cfRule>
  </conditionalFormatting>
  <conditionalFormatting sqref="G52">
    <cfRule type="containsText" dxfId="2" priority="1" operator="containsText" text="警告">
      <formula>NOT(ISERROR(SEARCH("警告",G52)))</formula>
    </cfRule>
  </conditionalFormatting>
  <dataValidations count="5">
    <dataValidation imeMode="disabled" allowBlank="1" showInputMessage="1" showErrorMessage="1" sqref="N43:P43 H38:H42 I19:I21 Z42:AA42 T42:U42 AL42:AM42 H29:I37 AO42:AP42 N38:O42 W42:X42 AR42:AS42 AC42:AD42 AF42:AG42 AI42:AJ42 Q42:R42 H27:H28 H23:I26 H16:H22 F16:G42 P38:AT41 E19:E40 D16:D42 N16:AT37"/>
    <dataValidation type="list" allowBlank="1" showInputMessage="1" showErrorMessage="1" sqref="AL14 W14 N14 Q14 AO14 T14 Z14 AC14 AF14 AI14 AR14">
      <formula1>"あり（右セルに該当項目を記入）,なし"</formula1>
    </dataValidation>
    <dataValidation type="list" allowBlank="1" showInputMessage="1" showErrorMessage="1" prompt="①消費税法における納税義務者とならないため_x000a_②免税事業者であるため_x000a_③簡易課税事業者であるため_x000a_④国若しくは地方公共団体（特別会計を設けて事業を行う場合に限る。）、消費税法別表第3に掲げる法人に該当するため_x000a_⑤国又は地方公共団体の一般会計であるため_x000a_⑥課税事業者のうち課税売上割合が低い等の理由から、消費税仕入控除税額確定後の返還を選択するため_x000a_" sqref="O14:P14 R14:S14 U14:V14 X14:Y14 AA14:AB14 AD14:AE14 AG14:AH14 AJ14:AK14 AM14:AN14 AP14:AQ14 AS14:AT14">
      <formula1>"①消費税法における納税義務者とならないため,②免税事業者であるため,③簡易課税事業者であるため,④国若しくは地方公共団体（特別会計を設けて事業を行う場合に限る。）、消費税法別表第3に掲げる法人に該当するため,⑤国又は地方公共団体の一般会計であるため,⑥課税事業者のうち課税売上割合が低い等の理由から、消費税仕入控除税額確定後の返還を選択するため"</formula1>
    </dataValidation>
    <dataValidation type="list" allowBlank="1" showInputMessage="1" showErrorMessage="1" prompt="定額が選択できるのは、大学・公設試等のみになります" sqref="N13:AT13">
      <formula1>"定額,2/3"</formula1>
    </dataValidation>
    <dataValidation type="list" allowBlank="1" showInputMessage="1" showErrorMessage="1" prompt="○　中小企業、小規模事業者または個人事業主_x000a_×　大企業（みなし大企業含む）、大学・公設試等" sqref="N12:AT12">
      <formula1>"○,×"</formula1>
    </dataValidation>
  </dataValidations>
  <pageMargins left="0.51181102362204722" right="0.39370078740157483" top="0.74803149606299213" bottom="0.74803149606299213" header="0" footer="0"/>
  <pageSetup paperSize="9" scale="21" fitToWidth="0" orientation="landscape" r:id="rId1"/>
  <headerFooter differentOddEven="1" alignWithMargins="0">
    <oddFooter>&amp;C41</oddFooter>
  </headerFooter>
  <colBreaks count="4" manualBreakCount="4">
    <brk id="19" min="2" max="58" man="1"/>
    <brk id="28" min="2" max="58" man="1"/>
    <brk id="37" min="2" max="58" man="1"/>
    <brk id="46" max="47" man="1"/>
  </colBreaks>
  <ignoredErrors>
    <ignoredError sqref="I19:I20 D18:D20 F17:F20 I23:I24 D23:D24 F23:F24 D38:D40 F38:F41 F29:F36 D29:D36 I29:I36" unlockedFormula="1"/>
    <ignoredError sqref="F44:I44 F43 H43:I43"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S51"/>
  <sheetViews>
    <sheetView view="pageBreakPreview" zoomScale="40" zoomScaleNormal="40" zoomScaleSheetLayoutView="40" workbookViewId="0">
      <selection activeCell="A5" sqref="A5:F5"/>
    </sheetView>
  </sheetViews>
  <sheetFormatPr defaultRowHeight="24" x14ac:dyDescent="0.25"/>
  <cols>
    <col min="1" max="1" width="8.25" style="48" customWidth="1"/>
    <col min="2" max="2" width="10.5" style="49" customWidth="1"/>
    <col min="3" max="3" width="28.5" style="49" customWidth="1"/>
    <col min="4" max="4" width="60.625" style="50" customWidth="1"/>
    <col min="5" max="6" width="60.625" style="51" customWidth="1"/>
    <col min="7" max="7" width="3.25" style="52" customWidth="1"/>
    <col min="8" max="8" width="17.625" style="51" customWidth="1"/>
    <col min="9" max="9" width="16.75" style="51" customWidth="1"/>
    <col min="10" max="45" width="20.5" style="51" customWidth="1"/>
    <col min="46" max="16384" width="9" style="48"/>
  </cols>
  <sheetData>
    <row r="1" spans="1:45" ht="186" customHeight="1" x14ac:dyDescent="0.25"/>
    <row r="2" spans="1:45" ht="186" customHeight="1" x14ac:dyDescent="0.25"/>
    <row r="3" spans="1:45" ht="52.5" customHeight="1" x14ac:dyDescent="0.25"/>
    <row r="4" spans="1:45" ht="44.25" customHeight="1" x14ac:dyDescent="0.25">
      <c r="A4" s="53"/>
      <c r="B4" s="53"/>
      <c r="C4" s="53"/>
      <c r="D4" s="54"/>
      <c r="E4" s="54"/>
    </row>
    <row r="5" spans="1:45" ht="54" customHeight="1" x14ac:dyDescent="0.25">
      <c r="A5" s="160" t="s">
        <v>70</v>
      </c>
      <c r="B5" s="160"/>
      <c r="C5" s="160"/>
      <c r="D5" s="160"/>
      <c r="E5" s="160"/>
      <c r="F5" s="160"/>
    </row>
    <row r="6" spans="1:45" ht="66" customHeight="1" x14ac:dyDescent="0.25">
      <c r="A6" s="161" t="s">
        <v>0</v>
      </c>
      <c r="B6" s="161"/>
      <c r="C6" s="161"/>
      <c r="D6" s="165"/>
      <c r="E6" s="165"/>
      <c r="F6" s="165"/>
      <c r="G6" s="55"/>
    </row>
    <row r="7" spans="1:45" ht="37.5" customHeight="1" thickBot="1" x14ac:dyDescent="0.3">
      <c r="B7" s="48"/>
      <c r="C7" s="48"/>
      <c r="D7" s="266" t="s">
        <v>62</v>
      </c>
      <c r="E7" s="267"/>
      <c r="F7" s="267"/>
      <c r="G7" s="56"/>
    </row>
    <row r="8" spans="1:45" ht="38.25" customHeight="1" thickTop="1" x14ac:dyDescent="0.25">
      <c r="A8" s="178" t="s">
        <v>63</v>
      </c>
      <c r="B8" s="178"/>
      <c r="C8" s="179"/>
      <c r="D8" s="156" t="s">
        <v>1</v>
      </c>
      <c r="E8" s="157"/>
      <c r="F8" s="158"/>
      <c r="G8" s="56"/>
    </row>
    <row r="9" spans="1:45" ht="44.25" customHeight="1" x14ac:dyDescent="0.25">
      <c r="A9" s="178"/>
      <c r="B9" s="178"/>
      <c r="C9" s="179"/>
      <c r="D9" s="151" t="s">
        <v>71</v>
      </c>
      <c r="E9" s="152"/>
      <c r="F9" s="153"/>
      <c r="G9" s="57"/>
      <c r="AR9" s="48"/>
      <c r="AS9" s="48"/>
    </row>
    <row r="10" spans="1:45" ht="92.25" customHeight="1" x14ac:dyDescent="0.25">
      <c r="A10" s="178"/>
      <c r="B10" s="178"/>
      <c r="C10" s="179"/>
      <c r="D10" s="154" t="s">
        <v>64</v>
      </c>
      <c r="E10" s="18" t="s">
        <v>5</v>
      </c>
      <c r="F10" s="27" t="s">
        <v>65</v>
      </c>
      <c r="G10" s="58"/>
      <c r="AR10" s="48"/>
      <c r="AS10" s="48"/>
    </row>
    <row r="11" spans="1:45" ht="92.25" customHeight="1" x14ac:dyDescent="0.25">
      <c r="A11" s="178"/>
      <c r="B11" s="178"/>
      <c r="C11" s="179"/>
      <c r="D11" s="155"/>
      <c r="E11" s="78" t="str">
        <f>IF(D14="なし","（Ｂ:消費税抜きの額）","（Ｂ:消費税込みの額）")</f>
        <v>（Ｂ:消費税抜きの額）</v>
      </c>
      <c r="F11" s="79" t="str">
        <f>IF(D13="定額","（C:=Ｂ(補助対象経費額)）","（Ｂ×２／３以内）")</f>
        <v>（C:=Ｂ(補助対象経費額)）</v>
      </c>
      <c r="G11" s="59"/>
      <c r="AR11" s="48"/>
      <c r="AS11" s="48"/>
    </row>
    <row r="12" spans="1:45" ht="45" customHeight="1" x14ac:dyDescent="0.25">
      <c r="A12" s="261" t="s">
        <v>66</v>
      </c>
      <c r="B12" s="261"/>
      <c r="C12" s="180"/>
      <c r="D12" s="145" t="s">
        <v>67</v>
      </c>
      <c r="E12" s="146"/>
      <c r="F12" s="147"/>
      <c r="G12" s="59"/>
      <c r="AR12" s="48"/>
      <c r="AS12" s="48"/>
    </row>
    <row r="13" spans="1:45" ht="42.75" customHeight="1" x14ac:dyDescent="0.25">
      <c r="A13" s="261" t="s">
        <v>2</v>
      </c>
      <c r="B13" s="261"/>
      <c r="C13" s="180"/>
      <c r="D13" s="142" t="s">
        <v>36</v>
      </c>
      <c r="E13" s="143"/>
      <c r="F13" s="144"/>
      <c r="G13" s="60"/>
      <c r="AR13" s="48"/>
      <c r="AS13" s="48"/>
    </row>
    <row r="14" spans="1:45" ht="52.5" customHeight="1" x14ac:dyDescent="0.25">
      <c r="A14" s="261" t="s">
        <v>3</v>
      </c>
      <c r="B14" s="261"/>
      <c r="C14" s="180"/>
      <c r="D14" s="80" t="s">
        <v>39</v>
      </c>
      <c r="E14" s="137"/>
      <c r="F14" s="138"/>
      <c r="G14" s="60"/>
      <c r="AR14" s="48"/>
      <c r="AS14" s="48"/>
    </row>
    <row r="15" spans="1:45" ht="42.75" customHeight="1" thickBot="1" x14ac:dyDescent="0.3">
      <c r="A15" s="262" t="s">
        <v>4</v>
      </c>
      <c r="B15" s="262"/>
      <c r="C15" s="263"/>
      <c r="D15" s="139">
        <v>0.3</v>
      </c>
      <c r="E15" s="140"/>
      <c r="F15" s="141"/>
      <c r="G15" s="61"/>
      <c r="AR15" s="48"/>
      <c r="AS15" s="48"/>
    </row>
    <row r="16" spans="1:45" ht="40.5" customHeight="1" x14ac:dyDescent="0.25">
      <c r="A16" s="196" t="s">
        <v>98</v>
      </c>
      <c r="B16" s="196"/>
      <c r="C16" s="197"/>
      <c r="D16" s="19">
        <f>SUM(D17:D21)</f>
        <v>0</v>
      </c>
      <c r="E16" s="19">
        <f>SUM(E17:E21)</f>
        <v>0</v>
      </c>
      <c r="F16" s="21">
        <f>IF(D13="定額",E16,INT(E16*2/3))</f>
        <v>0</v>
      </c>
      <c r="G16" s="63"/>
      <c r="H16" s="54"/>
      <c r="AR16" s="48"/>
      <c r="AS16" s="48"/>
    </row>
    <row r="17" spans="1:45" ht="40.5" customHeight="1" x14ac:dyDescent="0.25">
      <c r="A17" s="264" t="s">
        <v>106</v>
      </c>
      <c r="B17" s="264"/>
      <c r="C17" s="265"/>
      <c r="D17" s="81"/>
      <c r="E17" s="82"/>
      <c r="F17" s="28"/>
      <c r="G17" s="62"/>
      <c r="AR17" s="48"/>
      <c r="AS17" s="48"/>
    </row>
    <row r="18" spans="1:45" ht="40.5" customHeight="1" x14ac:dyDescent="0.25">
      <c r="A18" s="245" t="s">
        <v>107</v>
      </c>
      <c r="B18" s="245"/>
      <c r="C18" s="246"/>
      <c r="D18" s="81"/>
      <c r="E18" s="82"/>
      <c r="F18" s="28"/>
      <c r="G18" s="62"/>
      <c r="AR18" s="48"/>
      <c r="AS18" s="48"/>
    </row>
    <row r="19" spans="1:45" ht="40.5" customHeight="1" x14ac:dyDescent="0.25">
      <c r="A19" s="245" t="s">
        <v>108</v>
      </c>
      <c r="B19" s="245"/>
      <c r="C19" s="246"/>
      <c r="D19" s="83"/>
      <c r="E19" s="84"/>
      <c r="F19" s="29"/>
      <c r="G19" s="62"/>
      <c r="AR19" s="48"/>
      <c r="AS19" s="48"/>
    </row>
    <row r="20" spans="1:45" ht="40.5" customHeight="1" x14ac:dyDescent="0.25">
      <c r="A20" s="245" t="s">
        <v>109</v>
      </c>
      <c r="B20" s="245"/>
      <c r="C20" s="246"/>
      <c r="D20" s="83"/>
      <c r="E20" s="84"/>
      <c r="F20" s="29"/>
      <c r="G20" s="62"/>
      <c r="AR20" s="48"/>
      <c r="AS20" s="48"/>
    </row>
    <row r="21" spans="1:45" ht="40.5" customHeight="1" x14ac:dyDescent="0.25">
      <c r="A21" s="246" t="s">
        <v>105</v>
      </c>
      <c r="B21" s="259"/>
      <c r="C21" s="260"/>
      <c r="D21" s="83"/>
      <c r="E21" s="84"/>
      <c r="F21" s="29"/>
      <c r="G21" s="62"/>
      <c r="AR21" s="48"/>
      <c r="AS21" s="48"/>
    </row>
    <row r="22" spans="1:45" ht="40.5" customHeight="1" x14ac:dyDescent="0.25">
      <c r="A22" s="196" t="s">
        <v>76</v>
      </c>
      <c r="B22" s="196"/>
      <c r="C22" s="197"/>
      <c r="D22" s="22">
        <f>SUM(D23:D26)</f>
        <v>0</v>
      </c>
      <c r="E22" s="23">
        <f>SUM(E23:E26)</f>
        <v>0</v>
      </c>
      <c r="F22" s="24">
        <f>IF(D13="定額",E22,INT(E22*2/3))</f>
        <v>0</v>
      </c>
      <c r="G22" s="62"/>
      <c r="H22" s="54"/>
      <c r="AR22" s="48"/>
      <c r="AS22" s="48"/>
    </row>
    <row r="23" spans="1:45" ht="40.5" customHeight="1" x14ac:dyDescent="0.25">
      <c r="A23" s="256" t="s">
        <v>114</v>
      </c>
      <c r="B23" s="257"/>
      <c r="C23" s="258"/>
      <c r="D23" s="83"/>
      <c r="E23" s="84"/>
      <c r="F23" s="29"/>
      <c r="G23" s="62"/>
      <c r="H23" s="54"/>
      <c r="AR23" s="48"/>
      <c r="AS23" s="48"/>
    </row>
    <row r="24" spans="1:45" ht="40.5" customHeight="1" x14ac:dyDescent="0.25">
      <c r="A24" s="256" t="s">
        <v>112</v>
      </c>
      <c r="B24" s="257"/>
      <c r="C24" s="258"/>
      <c r="D24" s="83"/>
      <c r="E24" s="84"/>
      <c r="F24" s="29"/>
      <c r="G24" s="62"/>
      <c r="H24" s="54"/>
      <c r="AR24" s="48"/>
      <c r="AS24" s="48"/>
    </row>
    <row r="25" spans="1:45" ht="40.5" customHeight="1" x14ac:dyDescent="0.25">
      <c r="A25" s="256" t="s">
        <v>113</v>
      </c>
      <c r="B25" s="257"/>
      <c r="C25" s="258"/>
      <c r="D25" s="83"/>
      <c r="E25" s="84"/>
      <c r="F25" s="29"/>
      <c r="G25" s="62"/>
      <c r="H25" s="54"/>
      <c r="AR25" s="48"/>
      <c r="AS25" s="48"/>
    </row>
    <row r="26" spans="1:45" ht="40.5" customHeight="1" x14ac:dyDescent="0.25">
      <c r="A26" s="256" t="s">
        <v>115</v>
      </c>
      <c r="B26" s="257"/>
      <c r="C26" s="258"/>
      <c r="D26" s="83"/>
      <c r="E26" s="84"/>
      <c r="F26" s="29"/>
      <c r="G26" s="62"/>
      <c r="H26" s="54"/>
      <c r="AR26" s="48"/>
      <c r="AS26" s="48"/>
    </row>
    <row r="27" spans="1:45" ht="40.5" customHeight="1" x14ac:dyDescent="0.25">
      <c r="A27" s="196" t="s">
        <v>86</v>
      </c>
      <c r="B27" s="196"/>
      <c r="C27" s="197"/>
      <c r="D27" s="83"/>
      <c r="E27" s="84"/>
      <c r="F27" s="24">
        <f>IF(D13="定額",E27,INT(E27*2/3))</f>
        <v>0</v>
      </c>
      <c r="G27" s="62"/>
      <c r="H27" s="54"/>
      <c r="AR27" s="48"/>
      <c r="AS27" s="48"/>
    </row>
    <row r="28" spans="1:45" ht="40.5" customHeight="1" x14ac:dyDescent="0.25">
      <c r="A28" s="196" t="s">
        <v>87</v>
      </c>
      <c r="B28" s="196"/>
      <c r="C28" s="197"/>
      <c r="D28" s="122">
        <f>SUM(D29:D37)</f>
        <v>0</v>
      </c>
      <c r="E28" s="23">
        <f>SUM(E29:E37)</f>
        <v>0</v>
      </c>
      <c r="F28" s="24">
        <f>IF(D13="定額",E28,INT(E28*2/3))</f>
        <v>0</v>
      </c>
      <c r="G28" s="62"/>
      <c r="H28" s="54"/>
      <c r="AR28" s="48"/>
      <c r="AS28" s="48"/>
    </row>
    <row r="29" spans="1:45" ht="40.5" customHeight="1" x14ac:dyDescent="0.25">
      <c r="A29" s="245" t="s">
        <v>116</v>
      </c>
      <c r="B29" s="245"/>
      <c r="C29" s="246"/>
      <c r="D29" s="83"/>
      <c r="E29" s="86"/>
      <c r="F29" s="29"/>
      <c r="G29" s="62"/>
      <c r="H29" s="54"/>
      <c r="AR29" s="48"/>
      <c r="AS29" s="48"/>
    </row>
    <row r="30" spans="1:45" ht="40.5" customHeight="1" x14ac:dyDescent="0.25">
      <c r="A30" s="245" t="s">
        <v>117</v>
      </c>
      <c r="B30" s="245"/>
      <c r="C30" s="246"/>
      <c r="D30" s="83"/>
      <c r="E30" s="86"/>
      <c r="F30" s="29"/>
      <c r="G30" s="62"/>
      <c r="H30" s="54"/>
      <c r="AR30" s="48"/>
      <c r="AS30" s="48"/>
    </row>
    <row r="31" spans="1:45" ht="40.5" customHeight="1" x14ac:dyDescent="0.25">
      <c r="A31" s="245" t="s">
        <v>119</v>
      </c>
      <c r="B31" s="245"/>
      <c r="C31" s="246"/>
      <c r="D31" s="83"/>
      <c r="E31" s="86"/>
      <c r="F31" s="29"/>
      <c r="G31" s="62"/>
      <c r="H31" s="54"/>
      <c r="AR31" s="48"/>
      <c r="AS31" s="48"/>
    </row>
    <row r="32" spans="1:45" ht="40.5" customHeight="1" x14ac:dyDescent="0.25">
      <c r="A32" s="245" t="s">
        <v>121</v>
      </c>
      <c r="B32" s="245"/>
      <c r="C32" s="246"/>
      <c r="D32" s="83"/>
      <c r="E32" s="84"/>
      <c r="F32" s="29"/>
      <c r="G32" s="62"/>
      <c r="H32" s="54"/>
      <c r="AR32" s="48"/>
      <c r="AS32" s="48"/>
    </row>
    <row r="33" spans="1:45" ht="40.5" customHeight="1" x14ac:dyDescent="0.25">
      <c r="A33" s="245" t="s">
        <v>123</v>
      </c>
      <c r="B33" s="245"/>
      <c r="C33" s="246"/>
      <c r="D33" s="83"/>
      <c r="E33" s="84"/>
      <c r="F33" s="29"/>
      <c r="G33" s="62"/>
      <c r="H33" s="54"/>
      <c r="AR33" s="48"/>
      <c r="AS33" s="48"/>
    </row>
    <row r="34" spans="1:45" ht="40.5" customHeight="1" x14ac:dyDescent="0.25">
      <c r="A34" s="245" t="s">
        <v>124</v>
      </c>
      <c r="B34" s="245"/>
      <c r="C34" s="246"/>
      <c r="D34" s="83"/>
      <c r="E34" s="84"/>
      <c r="F34" s="29"/>
      <c r="G34" s="62"/>
      <c r="H34" s="54"/>
      <c r="AR34" s="48"/>
      <c r="AS34" s="48"/>
    </row>
    <row r="35" spans="1:45" ht="40.5" customHeight="1" x14ac:dyDescent="0.25">
      <c r="A35" s="249" t="s">
        <v>131</v>
      </c>
      <c r="B35" s="249"/>
      <c r="C35" s="250"/>
      <c r="D35" s="83"/>
      <c r="E35" s="84"/>
      <c r="F35" s="29"/>
      <c r="G35" s="62"/>
      <c r="H35" s="54"/>
      <c r="AR35" s="48"/>
      <c r="AS35" s="48"/>
    </row>
    <row r="36" spans="1:45" ht="40.5" customHeight="1" x14ac:dyDescent="0.25">
      <c r="A36" s="243" t="s">
        <v>125</v>
      </c>
      <c r="B36" s="243"/>
      <c r="C36" s="244"/>
      <c r="D36" s="83"/>
      <c r="E36" s="84"/>
      <c r="F36" s="29"/>
      <c r="G36" s="62"/>
      <c r="H36" s="54"/>
      <c r="AR36" s="48"/>
      <c r="AS36" s="48"/>
    </row>
    <row r="37" spans="1:45" ht="55.5" customHeight="1" x14ac:dyDescent="0.25">
      <c r="A37" s="245" t="s">
        <v>126</v>
      </c>
      <c r="B37" s="245"/>
      <c r="C37" s="246"/>
      <c r="D37" s="83"/>
      <c r="E37" s="84"/>
      <c r="F37" s="29"/>
      <c r="G37" s="62"/>
      <c r="H37" s="54"/>
      <c r="AR37" s="48"/>
      <c r="AS37" s="48"/>
    </row>
    <row r="38" spans="1:45" ht="55.5" customHeight="1" x14ac:dyDescent="0.25">
      <c r="A38" s="247" t="s">
        <v>136</v>
      </c>
      <c r="B38" s="247"/>
      <c r="C38" s="248"/>
      <c r="D38" s="22">
        <f>SUM(D16,D22,D27,D28)</f>
        <v>0</v>
      </c>
      <c r="E38" s="23">
        <f>SUM(E16,E22,E27,E28)</f>
        <v>0</v>
      </c>
      <c r="F38" s="24">
        <f>SUM(F16,F22,F27,F28)</f>
        <v>0</v>
      </c>
      <c r="G38" s="62"/>
      <c r="H38" s="54"/>
      <c r="AR38" s="48"/>
      <c r="AS38" s="48"/>
    </row>
    <row r="39" spans="1:45" ht="55.5" customHeight="1" x14ac:dyDescent="0.25">
      <c r="A39" s="196" t="s">
        <v>127</v>
      </c>
      <c r="B39" s="196"/>
      <c r="C39" s="197"/>
      <c r="D39" s="83"/>
      <c r="E39" s="84"/>
      <c r="F39" s="24">
        <f>IF(D13="定額",E39,INT(E39*2/3))</f>
        <v>0</v>
      </c>
      <c r="G39" s="62"/>
      <c r="H39" s="64"/>
      <c r="AR39" s="48"/>
      <c r="AS39" s="48"/>
    </row>
    <row r="40" spans="1:45" ht="40.5" customHeight="1" thickBot="1" x14ac:dyDescent="0.3">
      <c r="A40" s="251" t="s">
        <v>128</v>
      </c>
      <c r="B40" s="251"/>
      <c r="C40" s="252"/>
      <c r="D40" s="26">
        <f>ROUNDDOWN(D38*D15,0)</f>
        <v>0</v>
      </c>
      <c r="E40" s="26">
        <f>ROUNDDOWN(E38*D15,0)</f>
        <v>0</v>
      </c>
      <c r="F40" s="24">
        <f>IF(D13="定額",E40,MIN(INT(E40*2/3),INT(F38*D15)))</f>
        <v>0</v>
      </c>
      <c r="G40" s="63"/>
      <c r="H40" s="65"/>
      <c r="I40" s="65"/>
      <c r="J40" s="64"/>
    </row>
    <row r="41" spans="1:45" ht="57.75" customHeight="1" thickTop="1" thickBot="1" x14ac:dyDescent="0.3">
      <c r="A41" s="253" t="s">
        <v>6</v>
      </c>
      <c r="B41" s="254"/>
      <c r="C41" s="255"/>
      <c r="D41" s="123">
        <f>SUM(D16,D22,D27,D28,D39,D40)</f>
        <v>0</v>
      </c>
      <c r="E41" s="124">
        <f>SUM(E16,E22,E27,E28,E39,E40)</f>
        <v>0</v>
      </c>
      <c r="F41" s="67">
        <f>SUM(F16,F22,F27,F28,F39,F40)</f>
        <v>0</v>
      </c>
      <c r="G41" s="69"/>
      <c r="H41" s="65"/>
      <c r="I41" s="65"/>
      <c r="J41" s="64"/>
    </row>
    <row r="42" spans="1:45" ht="54" customHeight="1" thickTop="1" thickBot="1" x14ac:dyDescent="0.3">
      <c r="A42" s="207" t="s">
        <v>10</v>
      </c>
      <c r="B42" s="208"/>
      <c r="C42" s="209"/>
      <c r="D42" s="125"/>
      <c r="E42" s="126"/>
      <c r="F42" s="90">
        <f>IF(D12="○",F41,0)</f>
        <v>0</v>
      </c>
      <c r="G42" s="69"/>
      <c r="H42" s="65"/>
      <c r="I42" s="65"/>
      <c r="J42" s="64"/>
    </row>
    <row r="43" spans="1:45" s="16" customFormat="1" ht="28.5" customHeight="1" thickTop="1" x14ac:dyDescent="0.15">
      <c r="A43" s="12" t="s">
        <v>68</v>
      </c>
      <c r="B43" s="31" t="s">
        <v>69</v>
      </c>
      <c r="C43" s="30"/>
      <c r="D43" s="31"/>
      <c r="E43" s="32"/>
      <c r="F43" s="30"/>
      <c r="G43" s="48"/>
      <c r="H43" s="12"/>
      <c r="I43" s="30"/>
      <c r="J43" s="30"/>
      <c r="K43" s="30"/>
      <c r="L43" s="30"/>
      <c r="M43" s="30"/>
    </row>
    <row r="44" spans="1:45" s="16" customFormat="1" ht="28.5" customHeight="1" x14ac:dyDescent="0.15">
      <c r="A44" s="12" t="s">
        <v>30</v>
      </c>
      <c r="B44" s="31" t="s">
        <v>33</v>
      </c>
      <c r="C44" s="30"/>
      <c r="D44" s="31"/>
      <c r="E44" s="32"/>
      <c r="F44" s="30"/>
      <c r="G44" s="48"/>
      <c r="H44" s="2"/>
      <c r="I44" s="30"/>
      <c r="J44" s="30"/>
      <c r="K44" s="1"/>
      <c r="L44" s="1"/>
      <c r="M44" s="1"/>
    </row>
    <row r="45" spans="1:45" s="16" customFormat="1" ht="28.5" customHeight="1" x14ac:dyDescent="0.15">
      <c r="A45" s="12" t="s">
        <v>8</v>
      </c>
      <c r="B45" s="31" t="s">
        <v>34</v>
      </c>
      <c r="C45" s="30"/>
      <c r="D45" s="31"/>
      <c r="E45" s="32"/>
      <c r="F45" s="30"/>
      <c r="G45" s="48"/>
      <c r="H45" s="3"/>
      <c r="I45" s="30"/>
      <c r="J45" s="30"/>
      <c r="K45" s="1"/>
      <c r="L45" s="1"/>
      <c r="M45" s="1"/>
    </row>
    <row r="46" spans="1:45" s="5" customFormat="1" ht="28.5" customHeight="1" x14ac:dyDescent="0.15">
      <c r="B46" s="31" t="s">
        <v>134</v>
      </c>
      <c r="C46" s="30"/>
      <c r="D46" s="31"/>
      <c r="E46" s="32"/>
      <c r="F46" s="30"/>
      <c r="G46" s="48"/>
      <c r="H46" s="12"/>
      <c r="I46" s="30"/>
      <c r="J46" s="30"/>
      <c r="K46" s="4"/>
      <c r="L46" s="4"/>
      <c r="M46" s="4"/>
    </row>
    <row r="47" spans="1:45" s="5" customFormat="1" ht="28.5" customHeight="1" x14ac:dyDescent="0.15">
      <c r="A47" s="12" t="s">
        <v>31</v>
      </c>
      <c r="B47" s="31" t="s">
        <v>133</v>
      </c>
      <c r="C47" s="8"/>
      <c r="D47" s="33"/>
      <c r="E47" s="32"/>
      <c r="F47" s="30"/>
      <c r="G47" s="48"/>
      <c r="J47" s="8"/>
      <c r="K47" s="76"/>
      <c r="L47" s="76"/>
      <c r="M47" s="76"/>
    </row>
    <row r="48" spans="1:45" s="5" customFormat="1" ht="28.5" customHeight="1" x14ac:dyDescent="0.15">
      <c r="A48" s="12" t="s">
        <v>32</v>
      </c>
      <c r="B48" s="31" t="s">
        <v>38</v>
      </c>
      <c r="C48" s="8"/>
      <c r="D48" s="33"/>
      <c r="E48" s="32"/>
      <c r="F48" s="30"/>
      <c r="G48" s="48"/>
      <c r="J48" s="8"/>
      <c r="K48" s="76"/>
      <c r="L48" s="76"/>
      <c r="M48" s="76"/>
    </row>
    <row r="49" spans="1:45" s="5" customFormat="1" ht="28.5" customHeight="1" x14ac:dyDescent="0.15">
      <c r="A49" s="12" t="s">
        <v>37</v>
      </c>
      <c r="B49" s="31" t="s">
        <v>35</v>
      </c>
      <c r="C49" s="8"/>
      <c r="D49" s="31"/>
      <c r="E49" s="30"/>
      <c r="F49" s="30"/>
      <c r="G49" s="48"/>
      <c r="J49" s="8"/>
      <c r="K49" s="76"/>
      <c r="L49" s="76"/>
      <c r="M49" s="76"/>
    </row>
    <row r="50" spans="1:45" s="75" customFormat="1" ht="23.25" customHeight="1" x14ac:dyDescent="0.15">
      <c r="A50" s="72"/>
      <c r="B50" s="72"/>
      <c r="C50" s="72"/>
      <c r="D50" s="73"/>
      <c r="E50" s="73"/>
      <c r="F50" s="73"/>
      <c r="G50" s="74"/>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3"/>
      <c r="AS50" s="73"/>
    </row>
    <row r="51" spans="1:45" s="75" customFormat="1" ht="23.25" customHeight="1" x14ac:dyDescent="0.15">
      <c r="A51" s="72"/>
      <c r="B51" s="72"/>
      <c r="C51" s="72"/>
      <c r="D51" s="73"/>
      <c r="E51" s="73"/>
      <c r="F51" s="73"/>
      <c r="G51" s="74"/>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3"/>
      <c r="AN51" s="73"/>
      <c r="AO51" s="73"/>
      <c r="AP51" s="73"/>
      <c r="AQ51" s="73"/>
      <c r="AR51" s="73"/>
      <c r="AS51" s="73"/>
    </row>
  </sheetData>
  <mergeCells count="43">
    <mergeCell ref="A5:F5"/>
    <mergeCell ref="A6:C6"/>
    <mergeCell ref="D6:F6"/>
    <mergeCell ref="D7:F7"/>
    <mergeCell ref="A8:C11"/>
    <mergeCell ref="D8:F8"/>
    <mergeCell ref="D9:F9"/>
    <mergeCell ref="D10:D11"/>
    <mergeCell ref="A15:C15"/>
    <mergeCell ref="D15:F15"/>
    <mergeCell ref="A17:C17"/>
    <mergeCell ref="A18:C18"/>
    <mergeCell ref="A19:C19"/>
    <mergeCell ref="A16:C16"/>
    <mergeCell ref="A12:C12"/>
    <mergeCell ref="D12:F12"/>
    <mergeCell ref="A13:C13"/>
    <mergeCell ref="D13:F13"/>
    <mergeCell ref="A14:C14"/>
    <mergeCell ref="E14:F14"/>
    <mergeCell ref="A23:C23"/>
    <mergeCell ref="A26:C26"/>
    <mergeCell ref="A22:C22"/>
    <mergeCell ref="A28:C28"/>
    <mergeCell ref="A20:C20"/>
    <mergeCell ref="A21:C21"/>
    <mergeCell ref="A25:C25"/>
    <mergeCell ref="A24:C24"/>
    <mergeCell ref="A42:C42"/>
    <mergeCell ref="A36:C36"/>
    <mergeCell ref="A37:C37"/>
    <mergeCell ref="A27:C27"/>
    <mergeCell ref="A38:C38"/>
    <mergeCell ref="A35:C35"/>
    <mergeCell ref="A29:C29"/>
    <mergeCell ref="A30:C30"/>
    <mergeCell ref="A31:C31"/>
    <mergeCell ref="A32:C32"/>
    <mergeCell ref="A33:C33"/>
    <mergeCell ref="A34:C34"/>
    <mergeCell ref="A39:C39"/>
    <mergeCell ref="A40:C40"/>
    <mergeCell ref="A41:C41"/>
  </mergeCells>
  <phoneticPr fontId="6"/>
  <conditionalFormatting sqref="D9:F9">
    <cfRule type="containsText" dxfId="1" priority="4" operator="containsText" text="研究実施">
      <formula>NOT(ISERROR(SEARCH("研究実施",D9)))</formula>
    </cfRule>
    <cfRule type="containsText" dxfId="0" priority="5" operator="containsText" text="事業管理">
      <formula>NOT(ISERROR(SEARCH("事業管理",D9)))</formula>
    </cfRule>
  </conditionalFormatting>
  <dataValidations xWindow="785" yWindow="426" count="7">
    <dataValidation type="list" allowBlank="1" showInputMessage="1" showErrorMessage="1" sqref="D14">
      <formula1>"あり（右セルに該当項目を記入）,なし"</formula1>
    </dataValidation>
    <dataValidation type="list" allowBlank="1" showInputMessage="1" showErrorMessage="1" sqref="G14">
      <formula1>"あり,なし"</formula1>
    </dataValidation>
    <dataValidation type="list" allowBlank="1" showInputMessage="1" showErrorMessage="1" sqref="G13">
      <formula1>"定額,2/3"</formula1>
    </dataValidation>
    <dataValidation type="list" allowBlank="1" showInputMessage="1" showErrorMessage="1" prompt="○　中小企業、小規模事業者または個人事業主_x000a_×　大企業（みなし大企業含む）、大学・公設試等" sqref="D12:F12">
      <formula1>"○,×"</formula1>
    </dataValidation>
    <dataValidation type="list" allowBlank="1" showInputMessage="1" showErrorMessage="1" prompt="定額が選択できるのは、大学・公設試等のみになります" sqref="D13:F13">
      <formula1>"定額,2/3"</formula1>
    </dataValidation>
    <dataValidation type="list" allowBlank="1" showInputMessage="1" showErrorMessage="1" prompt="①消費税法における納税義務者とならないため_x000a_②免税事業者であるため_x000a_③簡易課税事業者であるため_x000a_④国若しくは地方公共団体（特別会計を設けて事業を行う場合に限る。）、消費税法別表第3に掲げる法人に該当するため_x000a_⑤国又は地方公共団体の一般会計であるため_x000a_⑥課税事業者のうち課税売上割合が低い等の理由から、消費税仕入控除税額確定後の返還を選択するため_x000a_" sqref="E14:F14">
      <formula1>"①消費税法における納税義務者とならないため,②免税事業者であるため,③簡易課税事業者であるため,④国若しくは地方公共団体（特別会計を設けて事業を行う場合に限る。）、消費税法別表第3に掲げる法人に該当するため,⑤国又は地方公共団体の一般会計であるため,⑥課税事業者のうち課税売上割合が低い等の理由から、消費税仕入控除税額確定後の返還を選択するため,     "</formula1>
    </dataValidation>
    <dataValidation imeMode="disabled" allowBlank="1" showInputMessage="1" showErrorMessage="1" sqref="G38:G42 F38:F41 D16:G37 D38:E42"/>
  </dataValidations>
  <printOptions horizontalCentered="1"/>
  <pageMargins left="0.7" right="0.7" top="0.75" bottom="0.75" header="0.3" footer="0.3"/>
  <pageSetup paperSize="9" scale="3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経費明細内訳表（令和○○年度）</vt:lpstr>
      <vt:lpstr>内訳記入用</vt:lpstr>
      <vt:lpstr>'経費明細内訳表（令和○○年度）'!Print_Area</vt:lpstr>
      <vt:lpstr>内訳記入用!Print_Area</vt:lpstr>
      <vt:lpstr>'経費明細内訳表（令和○○年度）'!Print_Titles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2018-03-15T09:32:50Z</dcterms:created>
  <dcterms:modified xsi:type="dcterms:W3CDTF">2020-01-28T07:48:41Z</dcterms:modified>
</cp:coreProperties>
</file>