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91B90732-979C-470C-B1DC-13E71E9E83B5}" xr6:coauthVersionLast="47" xr6:coauthVersionMax="47" xr10:uidLastSave="{00000000-0000-0000-0000-000000000000}"/>
  <bookViews>
    <workbookView xWindow="-120" yWindow="-120" windowWidth="29040" windowHeight="15720" xr2:uid="{00000000-000D-0000-FFFF-FFFF00000000}"/>
  </bookViews>
  <sheets>
    <sheet name="別紙" sheetId="15" r:id="rId1"/>
    <sheet name="記載例(1回目)" sheetId="13" r:id="rId2"/>
    <sheet name="記載例(2回目)" sheetId="12" r:id="rId3"/>
    <sheet name="記載例(3回目)" sheetId="11" r:id="rId4"/>
  </sheets>
  <definedNames>
    <definedName name="_xlnm.Print_Area" localSheetId="1">'記載例(1回目)'!$A$1:$Y$33</definedName>
    <definedName name="_xlnm.Print_Area" localSheetId="2">'記載例(2回目)'!$A$1:$Y$33</definedName>
    <definedName name="_xlnm.Print_Area" localSheetId="3">'記載例(3回目)'!$A$1:$Y$33</definedName>
    <definedName name="_xlnm.Print_Area" localSheetId="0">別紙!$A$1:$Y$32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11" l="1"/>
  <c r="Q6" i="11"/>
  <c r="T6" i="12"/>
  <c r="Q6" i="12"/>
  <c r="T7" i="13"/>
  <c r="Q7" i="13"/>
  <c r="Q7" i="15"/>
  <c r="T7" i="15"/>
  <c r="X17" i="12" l="1"/>
  <c r="W17" i="12"/>
  <c r="X18" i="13"/>
  <c r="X19" i="13" s="1"/>
  <c r="W18" i="13"/>
  <c r="X18" i="15"/>
  <c r="X19" i="15" s="1"/>
  <c r="W18" i="15"/>
  <c r="W19" i="15" s="1"/>
  <c r="N17" i="15" l="1"/>
  <c r="P17" i="15" s="1"/>
  <c r="P15" i="15"/>
  <c r="P14" i="15"/>
  <c r="N13" i="15"/>
  <c r="N16" i="15" s="1"/>
  <c r="P12" i="15"/>
  <c r="P11" i="15"/>
  <c r="P10" i="15"/>
  <c r="P9" i="15"/>
  <c r="I17" i="15"/>
  <c r="H17" i="15"/>
  <c r="J15" i="15"/>
  <c r="J14" i="15"/>
  <c r="I13" i="15"/>
  <c r="I16" i="15" s="1"/>
  <c r="H13" i="15"/>
  <c r="H16" i="15" s="1"/>
  <c r="J12" i="15"/>
  <c r="J11" i="15"/>
  <c r="J10" i="15"/>
  <c r="J9" i="15"/>
  <c r="J17" i="15" l="1"/>
  <c r="N18" i="15"/>
  <c r="P18" i="15" s="1"/>
  <c r="P16" i="15"/>
  <c r="P13" i="15"/>
  <c r="J16" i="15"/>
  <c r="J13" i="15"/>
  <c r="K13" i="15"/>
  <c r="K16" i="15" s="1"/>
  <c r="K18" i="15" s="1"/>
  <c r="M18" i="15" s="1"/>
  <c r="K17" i="15"/>
  <c r="M17" i="15" s="1"/>
  <c r="M15" i="15"/>
  <c r="M14" i="15"/>
  <c r="M12" i="15"/>
  <c r="M11" i="15"/>
  <c r="M10" i="15"/>
  <c r="M9" i="15"/>
  <c r="G9" i="15"/>
  <c r="H18" i="15" l="1"/>
  <c r="I18" i="15"/>
  <c r="M13" i="15"/>
  <c r="M16" i="15"/>
  <c r="J18" i="15" l="1"/>
  <c r="N17" i="13" l="1"/>
  <c r="P17" i="13" s="1"/>
  <c r="K17" i="13"/>
  <c r="M17" i="13" s="1"/>
  <c r="I17" i="13"/>
  <c r="H17" i="13"/>
  <c r="P15" i="13"/>
  <c r="M15" i="13"/>
  <c r="J15" i="13"/>
  <c r="P14" i="13"/>
  <c r="M14" i="13"/>
  <c r="J14" i="13"/>
  <c r="N13" i="13"/>
  <c r="N16" i="13" s="1"/>
  <c r="K13" i="13"/>
  <c r="K16" i="13" s="1"/>
  <c r="K18" i="13" s="1"/>
  <c r="I13" i="13"/>
  <c r="I16" i="13" s="1"/>
  <c r="H13" i="13"/>
  <c r="H16" i="13" s="1"/>
  <c r="P12" i="13"/>
  <c r="M12" i="13"/>
  <c r="J12" i="13"/>
  <c r="P11" i="13"/>
  <c r="M11" i="13"/>
  <c r="J11" i="13"/>
  <c r="P10" i="13"/>
  <c r="M10" i="13"/>
  <c r="J10" i="13"/>
  <c r="P9" i="13"/>
  <c r="M9" i="13"/>
  <c r="J9" i="13"/>
  <c r="G9" i="13"/>
  <c r="N16" i="12"/>
  <c r="P16" i="12" s="1"/>
  <c r="L16" i="12"/>
  <c r="K16" i="12"/>
  <c r="I16" i="12"/>
  <c r="H16" i="12"/>
  <c r="P14" i="12"/>
  <c r="M14" i="12"/>
  <c r="J14" i="12"/>
  <c r="P13" i="12"/>
  <c r="M13" i="12"/>
  <c r="J13" i="12"/>
  <c r="N12" i="12"/>
  <c r="N15" i="12" s="1"/>
  <c r="N17" i="12" s="1"/>
  <c r="L12" i="12"/>
  <c r="L15" i="12" s="1"/>
  <c r="K12" i="12"/>
  <c r="K15" i="12" s="1"/>
  <c r="K17" i="12" s="1"/>
  <c r="I12" i="12"/>
  <c r="I15" i="12" s="1"/>
  <c r="H12" i="12"/>
  <c r="H15" i="12" s="1"/>
  <c r="P11" i="12"/>
  <c r="M11" i="12"/>
  <c r="J11" i="12"/>
  <c r="P10" i="12"/>
  <c r="M10" i="12"/>
  <c r="J10" i="12"/>
  <c r="P9" i="12"/>
  <c r="M9" i="12"/>
  <c r="J9" i="12"/>
  <c r="P8" i="12"/>
  <c r="M8" i="12"/>
  <c r="J8" i="12"/>
  <c r="G8" i="12"/>
  <c r="O16" i="11"/>
  <c r="O12" i="11"/>
  <c r="O15" i="11" s="1"/>
  <c r="O17" i="11" s="1"/>
  <c r="L16" i="11"/>
  <c r="L12" i="11"/>
  <c r="L15" i="11" s="1"/>
  <c r="L17" i="11" s="1"/>
  <c r="I12" i="11"/>
  <c r="H18" i="13" l="1"/>
  <c r="H17" i="12"/>
  <c r="W18" i="12" s="1"/>
  <c r="J16" i="12"/>
  <c r="M16" i="12"/>
  <c r="J17" i="13"/>
  <c r="I18" i="13"/>
  <c r="J16" i="13"/>
  <c r="M18" i="13"/>
  <c r="M16" i="13"/>
  <c r="N18" i="13"/>
  <c r="P18" i="13" s="1"/>
  <c r="P16" i="13"/>
  <c r="J13" i="13"/>
  <c r="M13" i="13"/>
  <c r="P13" i="13"/>
  <c r="I17" i="12"/>
  <c r="J15" i="12"/>
  <c r="L17" i="12"/>
  <c r="M17" i="12" s="1"/>
  <c r="M15" i="12"/>
  <c r="P17" i="12"/>
  <c r="P15" i="12"/>
  <c r="J12" i="12"/>
  <c r="M12" i="12"/>
  <c r="P12" i="12"/>
  <c r="P14" i="11"/>
  <c r="P13" i="11"/>
  <c r="P11" i="11"/>
  <c r="P10" i="11"/>
  <c r="P9" i="11"/>
  <c r="P8" i="11"/>
  <c r="M14" i="11"/>
  <c r="M13" i="11"/>
  <c r="M11" i="11"/>
  <c r="M10" i="11"/>
  <c r="M9" i="11"/>
  <c r="M8" i="11"/>
  <c r="I16" i="11"/>
  <c r="H16" i="11"/>
  <c r="I15" i="11"/>
  <c r="H12" i="11"/>
  <c r="H15" i="11" s="1"/>
  <c r="H17" i="11" l="1"/>
  <c r="I17" i="11"/>
  <c r="X17" i="11" s="1"/>
  <c r="X18" i="11" s="1"/>
  <c r="J18" i="13"/>
  <c r="W19" i="13"/>
  <c r="X18" i="12"/>
  <c r="J17" i="12"/>
  <c r="J14" i="11"/>
  <c r="J13" i="11"/>
  <c r="J11" i="11"/>
  <c r="J9" i="11"/>
  <c r="J8" i="11"/>
  <c r="J10" i="11" l="1"/>
  <c r="G8" i="11"/>
  <c r="J16" i="11"/>
  <c r="N16" i="11" l="1"/>
  <c r="P16" i="11" s="1"/>
  <c r="K16" i="11"/>
  <c r="M16" i="11" s="1"/>
  <c r="N12" i="11"/>
  <c r="P12" i="11" s="1"/>
  <c r="K12" i="11"/>
  <c r="M12" i="11" s="1"/>
  <c r="J12" i="11"/>
  <c r="J15" i="11" l="1"/>
  <c r="K15" i="11"/>
  <c r="M15" i="11" s="1"/>
  <c r="N15" i="11"/>
  <c r="P15" i="11" s="1"/>
  <c r="J17" i="11" l="1"/>
  <c r="N17" i="11"/>
  <c r="P17" i="11" s="1"/>
  <c r="K17" i="11"/>
  <c r="M17" i="11" l="1"/>
  <c r="W17" i="11"/>
  <c r="W18" i="11" s="1"/>
</calcChain>
</file>

<file path=xl/sharedStrings.xml><?xml version="1.0" encoding="utf-8"?>
<sst xmlns="http://schemas.openxmlformats.org/spreadsheetml/2006/main" count="181" uniqueCount="32">
  <si>
    <t>設備投資額</t>
    <rPh sb="0" eb="2">
      <t>セツビ</t>
    </rPh>
    <rPh sb="2" eb="5">
      <t>トウシガク</t>
    </rPh>
    <phoneticPr fontId="1"/>
  </si>
  <si>
    <t>売上総利益</t>
    <rPh sb="0" eb="2">
      <t>ウリアゲ</t>
    </rPh>
    <rPh sb="2" eb="5">
      <t>ソウリエキ</t>
    </rPh>
    <rPh sb="4" eb="5">
      <t>エイリ</t>
    </rPh>
    <phoneticPr fontId="1"/>
  </si>
  <si>
    <t>売上原価</t>
    <rPh sb="0" eb="2">
      <t>ウリアゲ</t>
    </rPh>
    <rPh sb="2" eb="4">
      <t>ゲンカ</t>
    </rPh>
    <phoneticPr fontId="1"/>
  </si>
  <si>
    <t>簡易CF</t>
    <rPh sb="0" eb="2">
      <t>カンイ</t>
    </rPh>
    <phoneticPr fontId="1"/>
  </si>
  <si>
    <t>売上高</t>
    <rPh sb="2" eb="3">
      <t>ダカ</t>
    </rPh>
    <phoneticPr fontId="1"/>
  </si>
  <si>
    <t>営業利益</t>
    <rPh sb="0" eb="2">
      <t>エイギョウ</t>
    </rPh>
    <rPh sb="2" eb="4">
      <t>リエキ</t>
    </rPh>
    <phoneticPr fontId="1"/>
  </si>
  <si>
    <t>販管費</t>
    <rPh sb="0" eb="3">
      <t>ハンカンヒ</t>
    </rPh>
    <phoneticPr fontId="1"/>
  </si>
  <si>
    <t>減価償却費</t>
    <rPh sb="0" eb="2">
      <t>ゲンカ</t>
    </rPh>
    <rPh sb="2" eb="4">
      <t>ショウキャク</t>
    </rPh>
    <rPh sb="4" eb="5">
      <t>ヒ</t>
    </rPh>
    <phoneticPr fontId="1"/>
  </si>
  <si>
    <t>（別紙）</t>
    <rPh sb="1" eb="3">
      <t>ベッシ</t>
    </rPh>
    <phoneticPr fontId="1"/>
  </si>
  <si>
    <t>（減価償却以外）</t>
    <rPh sb="1" eb="3">
      <t>ゲンカ</t>
    </rPh>
    <rPh sb="3" eb="5">
      <t>ショウキャク</t>
    </rPh>
    <rPh sb="5" eb="7">
      <t>イガイ</t>
    </rPh>
    <phoneticPr fontId="1"/>
  </si>
  <si>
    <t>（減価償却費）</t>
    <rPh sb="1" eb="3">
      <t>ゲンカ</t>
    </rPh>
    <rPh sb="3" eb="6">
      <t>ショウキャクヒ</t>
    </rPh>
    <phoneticPr fontId="1"/>
  </si>
  <si>
    <t>投資利益率</t>
    <rPh sb="0" eb="2">
      <t>トウシ</t>
    </rPh>
    <rPh sb="2" eb="5">
      <t>リエキリツ</t>
    </rPh>
    <phoneticPr fontId="1"/>
  </si>
  <si>
    <t>※簡易CF＝営業利益＋減価償却費</t>
    <rPh sb="1" eb="3">
      <t>カンイ</t>
    </rPh>
    <phoneticPr fontId="1"/>
  </si>
  <si>
    <t>計画値</t>
    <rPh sb="0" eb="3">
      <t>ケイカクチ</t>
    </rPh>
    <phoneticPr fontId="1"/>
  </si>
  <si>
    <t>実績値</t>
    <rPh sb="0" eb="3">
      <t>ジッセキチ</t>
    </rPh>
    <phoneticPr fontId="1"/>
  </si>
  <si>
    <t>投資年度</t>
    <rPh sb="0" eb="2">
      <t>トウシ</t>
    </rPh>
    <rPh sb="2" eb="4">
      <t>ネンド</t>
    </rPh>
    <phoneticPr fontId="1"/>
  </si>
  <si>
    <t>投資利益率</t>
    <rPh sb="0" eb="2">
      <t>トウシ</t>
    </rPh>
    <rPh sb="2" eb="5">
      <t>リエキリツ</t>
    </rPh>
    <phoneticPr fontId="1"/>
  </si>
  <si>
    <t>差額</t>
    <rPh sb="0" eb="2">
      <t>サガク</t>
    </rPh>
    <phoneticPr fontId="1"/>
  </si>
  <si>
    <t>（単位：　千円　）</t>
    <rPh sb="1" eb="3">
      <t>タンイ</t>
    </rPh>
    <rPh sb="5" eb="7">
      <t>センエン</t>
    </rPh>
    <phoneticPr fontId="1"/>
  </si>
  <si>
    <t xml:space="preserve"> </t>
    <phoneticPr fontId="1"/>
  </si>
  <si>
    <t>〔１年目の報告〕</t>
    <rPh sb="2" eb="4">
      <t>ネンメ</t>
    </rPh>
    <rPh sb="5" eb="7">
      <t>ホウコク</t>
    </rPh>
    <phoneticPr fontId="1"/>
  </si>
  <si>
    <t>〔２年目の報告〕</t>
    <rPh sb="2" eb="4">
      <t>ネンメ</t>
    </rPh>
    <rPh sb="5" eb="7">
      <t>ホウコク</t>
    </rPh>
    <phoneticPr fontId="1"/>
  </si>
  <si>
    <t>〔３年目の報告〕</t>
    <rPh sb="2" eb="4">
      <t>ネンメ</t>
    </rPh>
    <rPh sb="5" eb="7">
      <t>ホウコク</t>
    </rPh>
    <phoneticPr fontId="1"/>
  </si>
  <si>
    <t>差額の要因</t>
    <rPh sb="0" eb="2">
      <t>サガク</t>
    </rPh>
    <rPh sb="3" eb="5">
      <t>ヨウイン</t>
    </rPh>
    <phoneticPr fontId="1"/>
  </si>
  <si>
    <t>（記載例）
想定どおりの受注であったが、電気代の上昇により原価率が悪化。
想定外の事務費用が発生したため販管費が増加した。</t>
    <rPh sb="1" eb="3">
      <t>キサイ</t>
    </rPh>
    <rPh sb="3" eb="4">
      <t>レイ</t>
    </rPh>
    <phoneticPr fontId="1"/>
  </si>
  <si>
    <t>(記載例)
想定よりも受注が増えたが、電気代の上昇により原価率が悪化。
想定以上の受注対応のため、事務コストが上昇。</t>
    <rPh sb="1" eb="3">
      <t>キサイ</t>
    </rPh>
    <rPh sb="3" eb="4">
      <t>レイ</t>
    </rPh>
    <phoneticPr fontId="1"/>
  </si>
  <si>
    <t>投資利益率の状況</t>
    <rPh sb="0" eb="2">
      <t>トウシ</t>
    </rPh>
    <rPh sb="2" eb="5">
      <t>リエキリツ</t>
    </rPh>
    <rPh sb="6" eb="8">
      <t>ジョウキョウ</t>
    </rPh>
    <phoneticPr fontId="1"/>
  </si>
  <si>
    <t>（記載例）
当初の投資額は100,000千円の予定であったが、交渉の結果、安く導入することができた。
想定以上の受注を獲得でき売上げ拡大したが、効率的に作業を回せない部分があり、少し原価率が悪化した。</t>
    <rPh sb="1" eb="3">
      <t>キサイ</t>
    </rPh>
    <rPh sb="3" eb="4">
      <t>レイ</t>
    </rPh>
    <rPh sb="20" eb="21">
      <t>セン</t>
    </rPh>
    <phoneticPr fontId="1"/>
  </si>
  <si>
    <t>（記載例）
当初の投資額は100,000千円の予定であったが、交渉の結果、安く導入することができた。
想定以上の受注を獲得でき売上げ拡大したが、効率的に作業を回せない部分があり、少し原価率が悪化した。</t>
    <rPh sb="1" eb="3">
      <t>キサイ</t>
    </rPh>
    <rPh sb="3" eb="4">
      <t>レイ</t>
    </rPh>
    <phoneticPr fontId="1"/>
  </si>
  <si>
    <t>任意期間：</t>
    <rPh sb="0" eb="4">
      <t>ニンイキカン</t>
    </rPh>
    <phoneticPr fontId="1"/>
  </si>
  <si>
    <t>年</t>
    <rPh sb="0" eb="1">
      <t>ネン</t>
    </rPh>
    <phoneticPr fontId="1"/>
  </si>
  <si>
    <t>年平均</t>
    <rPh sb="0" eb="3">
      <t>ネンヘイキン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</si>
</sst>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0_ "/>
    <numFmt numFmtId="179" formatCode="#,##0_ ;[Red]\-#,##0\ "/>
    <numFmt numFmtId="180"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20"/>
      <color theme="1"/>
      <name val="ＭＳ Ｐゴシック"/>
      <family val="2"/>
      <charset val="128"/>
      <scheme val="minor"/>
    </font>
    <font>
      <sz val="16"/>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7">
    <xf numFmtId="0" fontId="0" fillId="0" borderId="0" xfId="0">
      <alignment vertical="center"/>
    </xf>
    <xf numFmtId="0" fontId="3" fillId="0" borderId="0" xfId="0" applyFont="1" applyBorder="1">
      <alignment vertical="center"/>
    </xf>
    <xf numFmtId="0" fontId="4" fillId="0" borderId="0" xfId="0" applyFont="1">
      <alignment vertical="center"/>
    </xf>
    <xf numFmtId="0" fontId="4" fillId="0" borderId="0" xfId="0" applyFont="1" applyFill="1" applyBorder="1">
      <alignmen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vertical="center"/>
    </xf>
    <xf numFmtId="0" fontId="6" fillId="0" borderId="0" xfId="0" applyFont="1" applyBorder="1" applyAlignment="1">
      <alignment horizontal="center" vertical="center" wrapText="1"/>
    </xf>
    <xf numFmtId="0" fontId="7" fillId="0" borderId="0" xfId="0" applyFont="1" applyBorder="1" applyAlignment="1">
      <alignment vertical="top" wrapText="1"/>
    </xf>
    <xf numFmtId="0" fontId="7" fillId="0" borderId="0"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Fill="1" applyBorder="1">
      <alignment vertical="center"/>
    </xf>
    <xf numFmtId="176" fontId="7" fillId="0" borderId="1" xfId="0" applyNumberFormat="1" applyFont="1" applyFill="1" applyBorder="1" applyAlignment="1">
      <alignment vertical="center" wrapText="1"/>
    </xf>
    <xf numFmtId="179" fontId="7" fillId="0" borderId="1" xfId="0" applyNumberFormat="1" applyFont="1" applyFill="1" applyBorder="1" applyAlignment="1">
      <alignment vertical="center" wrapText="1"/>
    </xf>
    <xf numFmtId="176" fontId="7" fillId="0" borderId="4" xfId="0" applyNumberFormat="1" applyFont="1" applyFill="1" applyBorder="1" applyAlignment="1">
      <alignment vertical="center" wrapText="1"/>
    </xf>
    <xf numFmtId="0" fontId="7" fillId="0" borderId="4" xfId="0" applyFont="1" applyFill="1" applyBorder="1">
      <alignment vertical="center"/>
    </xf>
    <xf numFmtId="0" fontId="7" fillId="0" borderId="0" xfId="0" applyFont="1">
      <alignment vertical="center"/>
    </xf>
    <xf numFmtId="179" fontId="7" fillId="0" borderId="4" xfId="0" applyNumberFormat="1" applyFont="1" applyFill="1" applyBorder="1" applyAlignment="1">
      <alignment vertical="center" wrapText="1"/>
    </xf>
    <xf numFmtId="0" fontId="7" fillId="0" borderId="1" xfId="0" applyFont="1" applyFill="1" applyBorder="1" applyAlignment="1">
      <alignment vertical="center" shrinkToFit="1"/>
    </xf>
    <xf numFmtId="179" fontId="7" fillId="0" borderId="1" xfId="1" applyNumberFormat="1" applyFont="1" applyFill="1" applyBorder="1">
      <alignment vertical="center"/>
    </xf>
    <xf numFmtId="179" fontId="7" fillId="0" borderId="4" xfId="1" applyNumberFormat="1" applyFont="1" applyFill="1" applyBorder="1">
      <alignment vertical="center"/>
    </xf>
    <xf numFmtId="0" fontId="7" fillId="0" borderId="4" xfId="0" applyFont="1" applyFill="1" applyBorder="1" applyAlignment="1">
      <alignment horizontal="center" vertical="center"/>
    </xf>
    <xf numFmtId="0" fontId="7" fillId="0" borderId="0" xfId="0" applyFont="1" applyAlignment="1">
      <alignment horizontal="center" vertical="center"/>
    </xf>
    <xf numFmtId="179" fontId="7" fillId="0" borderId="1" xfId="0" applyNumberFormat="1"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lignment vertical="center"/>
    </xf>
    <xf numFmtId="176" fontId="7" fillId="0" borderId="0" xfId="0" applyNumberFormat="1" applyFont="1" applyFill="1" applyBorder="1">
      <alignment vertical="center"/>
    </xf>
    <xf numFmtId="179" fontId="7" fillId="0" borderId="0" xfId="0" applyNumberFormat="1" applyFont="1" applyFill="1" applyBorder="1">
      <alignment vertical="center"/>
    </xf>
    <xf numFmtId="177" fontId="7" fillId="0" borderId="5" xfId="0" applyNumberFormat="1" applyFont="1" applyFill="1" applyBorder="1">
      <alignment vertical="center"/>
    </xf>
    <xf numFmtId="177" fontId="7" fillId="0" borderId="0" xfId="0" applyNumberFormat="1" applyFont="1" applyFill="1" applyBorder="1">
      <alignment vertical="center"/>
    </xf>
    <xf numFmtId="0" fontId="7" fillId="0" borderId="0" xfId="0" applyFont="1" applyBorder="1" applyAlignment="1">
      <alignment horizontal="left" vertical="top" wrapText="1"/>
    </xf>
    <xf numFmtId="178" fontId="7" fillId="0" borderId="0" xfId="0" applyNumberFormat="1" applyFont="1" applyFill="1" applyBorder="1">
      <alignment vertical="center"/>
    </xf>
    <xf numFmtId="0" fontId="7" fillId="0" borderId="6" xfId="0" applyFont="1" applyBorder="1">
      <alignment vertical="center"/>
    </xf>
    <xf numFmtId="0" fontId="7" fillId="0" borderId="7" xfId="0" applyFont="1" applyBorder="1">
      <alignment vertical="center"/>
    </xf>
    <xf numFmtId="178" fontId="7" fillId="0" borderId="7" xfId="0" applyNumberFormat="1" applyFont="1" applyFill="1" applyBorder="1">
      <alignment vertical="center"/>
    </xf>
    <xf numFmtId="177" fontId="7" fillId="0" borderId="7" xfId="0" applyNumberFormat="1" applyFont="1" applyFill="1" applyBorder="1">
      <alignment vertical="center"/>
    </xf>
    <xf numFmtId="0" fontId="7" fillId="0" borderId="7" xfId="0" applyFont="1" applyBorder="1" applyAlignment="1">
      <alignment horizontal="center" vertical="center"/>
    </xf>
    <xf numFmtId="0" fontId="7" fillId="0" borderId="8" xfId="0" applyFont="1" applyBorder="1">
      <alignment vertical="center"/>
    </xf>
    <xf numFmtId="179" fontId="7" fillId="0" borderId="3" xfId="0" applyNumberFormat="1" applyFont="1" applyFill="1" applyBorder="1">
      <alignment vertical="center"/>
    </xf>
    <xf numFmtId="177" fontId="7" fillId="0" borderId="8" xfId="0" applyNumberFormat="1" applyFont="1" applyBorder="1">
      <alignment vertical="center"/>
    </xf>
    <xf numFmtId="0" fontId="7" fillId="0" borderId="1" xfId="0" applyFont="1" applyFill="1" applyBorder="1" applyAlignment="1">
      <alignment horizontal="center" vertical="center"/>
    </xf>
    <xf numFmtId="0" fontId="8" fillId="0" borderId="0" xfId="0" applyFont="1" applyBorder="1" applyAlignment="1">
      <alignment vertical="center"/>
    </xf>
    <xf numFmtId="0" fontId="9" fillId="0" borderId="0" xfId="0" applyFont="1" applyBorder="1" applyAlignment="1">
      <alignment horizontal="right" vertical="center"/>
    </xf>
    <xf numFmtId="0" fontId="5" fillId="0" borderId="0" xfId="0" applyFont="1" applyFill="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7" xfId="0" applyFont="1" applyFill="1" applyBorder="1">
      <alignment vertical="center"/>
    </xf>
    <xf numFmtId="0" fontId="4" fillId="0" borderId="0" xfId="0" applyFont="1" applyFill="1">
      <alignment vertical="center"/>
    </xf>
    <xf numFmtId="0" fontId="7" fillId="0"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center" vertical="center"/>
    </xf>
    <xf numFmtId="0" fontId="7" fillId="0" borderId="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top" wrapText="1"/>
    </xf>
    <xf numFmtId="176" fontId="7" fillId="0" borderId="18" xfId="0" applyNumberFormat="1" applyFont="1" applyFill="1" applyBorder="1" applyAlignment="1">
      <alignment vertical="center" wrapText="1"/>
    </xf>
    <xf numFmtId="0" fontId="7" fillId="0" borderId="18" xfId="0" applyFont="1" applyBorder="1">
      <alignment vertical="center"/>
    </xf>
    <xf numFmtId="0" fontId="7" fillId="0" borderId="18" xfId="0" applyFont="1" applyFill="1" applyBorder="1" applyAlignment="1">
      <alignment vertical="center" shrinkToFit="1"/>
    </xf>
    <xf numFmtId="38" fontId="7" fillId="0" borderId="18" xfId="1" applyFont="1" applyFill="1" applyBorder="1" applyAlignment="1">
      <alignment vertical="center" shrinkToFit="1"/>
    </xf>
    <xf numFmtId="176" fontId="7" fillId="0" borderId="18" xfId="0" applyNumberFormat="1" applyFont="1" applyFill="1" applyBorder="1">
      <alignment vertical="center"/>
    </xf>
    <xf numFmtId="179" fontId="7" fillId="0" borderId="18" xfId="0" applyNumberFormat="1" applyFont="1" applyFill="1" applyBorder="1">
      <alignment vertical="center"/>
    </xf>
    <xf numFmtId="179" fontId="7" fillId="0" borderId="19" xfId="0" applyNumberFormat="1" applyFont="1" applyFill="1" applyBorder="1">
      <alignment vertical="center"/>
    </xf>
    <xf numFmtId="0" fontId="7" fillId="0" borderId="12" xfId="0" applyFont="1" applyFill="1" applyBorder="1" applyAlignment="1">
      <alignment horizontal="center" vertical="center"/>
    </xf>
    <xf numFmtId="0" fontId="7" fillId="0" borderId="11" xfId="0" applyFont="1" applyFill="1" applyBorder="1">
      <alignment vertical="center"/>
    </xf>
    <xf numFmtId="176" fontId="7" fillId="0" borderId="11" xfId="0" applyNumberFormat="1" applyFont="1" applyFill="1" applyBorder="1" applyAlignment="1">
      <alignment vertical="center" wrapText="1"/>
    </xf>
    <xf numFmtId="179" fontId="7" fillId="0" borderId="11" xfId="0" applyNumberFormat="1" applyFont="1" applyFill="1" applyBorder="1">
      <alignment vertical="center"/>
    </xf>
    <xf numFmtId="176" fontId="7" fillId="0" borderId="20" xfId="0" applyNumberFormat="1" applyFont="1" applyFill="1" applyBorder="1">
      <alignment vertical="center"/>
    </xf>
    <xf numFmtId="176" fontId="7" fillId="0" borderId="20" xfId="0" applyNumberFormat="1" applyFont="1" applyFill="1" applyBorder="1" applyAlignment="1">
      <alignment vertical="center" wrapText="1"/>
    </xf>
    <xf numFmtId="0" fontId="7" fillId="0" borderId="23" xfId="0" applyFont="1" applyBorder="1" applyAlignment="1">
      <alignment horizontal="center" vertical="center"/>
    </xf>
    <xf numFmtId="0" fontId="7" fillId="0" borderId="24" xfId="0" applyFont="1" applyBorder="1" applyAlignment="1">
      <alignment vertical="top" wrapText="1"/>
    </xf>
    <xf numFmtId="0" fontId="7" fillId="0" borderId="3" xfId="0" applyFont="1" applyBorder="1" applyAlignment="1">
      <alignment vertical="top" wrapText="1"/>
    </xf>
    <xf numFmtId="0" fontId="5" fillId="0" borderId="25" xfId="0" applyFont="1" applyBorder="1">
      <alignment vertical="center"/>
    </xf>
    <xf numFmtId="0" fontId="7" fillId="0" borderId="2" xfId="0" applyFont="1" applyBorder="1" applyAlignment="1">
      <alignment vertical="center" wrapText="1"/>
    </xf>
    <xf numFmtId="0" fontId="7" fillId="0" borderId="22" xfId="0" applyFont="1" applyBorder="1" applyAlignment="1">
      <alignment vertical="center" wrapText="1"/>
    </xf>
    <xf numFmtId="0" fontId="5" fillId="0" borderId="23" xfId="0" applyFont="1" applyBorder="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180" fontId="7" fillId="2" borderId="5" xfId="0" applyNumberFormat="1" applyFont="1" applyFill="1" applyBorder="1" applyAlignment="1">
      <alignment horizontal="right" vertical="center" wrapText="1"/>
    </xf>
    <xf numFmtId="179" fontId="7" fillId="3" borderId="1" xfId="0" applyNumberFormat="1" applyFont="1" applyFill="1" applyBorder="1" applyAlignment="1">
      <alignment vertical="center" wrapText="1"/>
    </xf>
    <xf numFmtId="176" fontId="7" fillId="3" borderId="1" xfId="0" applyNumberFormat="1" applyFont="1" applyFill="1" applyBorder="1" applyAlignment="1">
      <alignment vertical="center" wrapText="1"/>
    </xf>
    <xf numFmtId="179" fontId="7" fillId="3" borderId="1" xfId="1" applyNumberFormat="1" applyFont="1" applyFill="1" applyBorder="1">
      <alignment vertical="center"/>
    </xf>
    <xf numFmtId="179" fontId="7" fillId="3" borderId="1" xfId="0" applyNumberFormat="1" applyFont="1" applyFill="1" applyBorder="1">
      <alignment vertical="center"/>
    </xf>
    <xf numFmtId="179" fontId="7" fillId="3" borderId="18" xfId="0" applyNumberFormat="1" applyFont="1" applyFill="1" applyBorder="1">
      <alignment vertical="center"/>
    </xf>
    <xf numFmtId="179" fontId="7" fillId="3" borderId="19" xfId="0" applyNumberFormat="1" applyFont="1" applyFill="1" applyBorder="1">
      <alignment vertical="center"/>
    </xf>
    <xf numFmtId="0" fontId="7" fillId="3" borderId="1" xfId="0" applyFont="1" applyFill="1" applyBorder="1" applyAlignment="1">
      <alignment horizontal="center" vertical="center" wrapText="1"/>
    </xf>
    <xf numFmtId="0" fontId="5" fillId="0" borderId="2" xfId="0" applyFont="1" applyBorder="1" applyAlignment="1">
      <alignment horizontal="righ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10" fillId="3" borderId="12"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xf>
    <xf numFmtId="0" fontId="7" fillId="0" borderId="16"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0" borderId="21" xfId="0" applyFont="1" applyFill="1" applyBorder="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xf>
  </cellXfs>
  <cellStyles count="2">
    <cellStyle name="桁区切り" xfId="1" builtinId="6"/>
    <cellStyle name="標準" xfId="0" builtinId="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2F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47625</xdr:colOff>
      <xdr:row>5</xdr:row>
      <xdr:rowOff>127000</xdr:rowOff>
    </xdr:from>
    <xdr:to>
      <xdr:col>9</xdr:col>
      <xdr:colOff>95250</xdr:colOff>
      <xdr:row>18</xdr:row>
      <xdr:rowOff>158750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159750" y="1460500"/>
          <a:ext cx="1031875" cy="4365625"/>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327477</xdr:colOff>
      <xdr:row>27</xdr:row>
      <xdr:rowOff>136524</xdr:rowOff>
    </xdr:from>
    <xdr:to>
      <xdr:col>12</xdr:col>
      <xdr:colOff>97971</xdr:colOff>
      <xdr:row>29</xdr:row>
      <xdr:rowOff>679903</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27477" y="10227582"/>
          <a:ext cx="11102522" cy="1436007"/>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410934</xdr:colOff>
      <xdr:row>30</xdr:row>
      <xdr:rowOff>129721</xdr:rowOff>
    </xdr:from>
    <xdr:to>
      <xdr:col>1</xdr:col>
      <xdr:colOff>1055459</xdr:colOff>
      <xdr:row>31</xdr:row>
      <xdr:rowOff>424543</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824592" y="11820979"/>
          <a:ext cx="644525" cy="7411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67128</xdr:colOff>
      <xdr:row>30</xdr:row>
      <xdr:rowOff>317045</xdr:rowOff>
    </xdr:from>
    <xdr:ext cx="10626725" cy="39241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765300" y="12008303"/>
          <a:ext cx="10626725" cy="39241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en-US" altLang="ja-JP" sz="1800"/>
            <a:t>※</a:t>
          </a:r>
          <a:r>
            <a:rPr kumimoji="1" lang="ja-JP" altLang="en-US" sz="1800"/>
            <a:t>根拠資料の提出は必須ではありませんが、後日、数字の根拠等について問い合わせする場合があります。</a:t>
          </a:r>
        </a:p>
      </xdr:txBody>
    </xdr:sp>
    <xdr:clientData/>
  </xdr:oneCellAnchor>
  <xdr:twoCellAnchor>
    <xdr:from>
      <xdr:col>8</xdr:col>
      <xdr:colOff>325440</xdr:colOff>
      <xdr:row>18</xdr:row>
      <xdr:rowOff>190503</xdr:rowOff>
    </xdr:from>
    <xdr:to>
      <xdr:col>8</xdr:col>
      <xdr:colOff>801690</xdr:colOff>
      <xdr:row>20</xdr:row>
      <xdr:rowOff>31750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rot="16200000">
          <a:off x="8469316" y="6238877"/>
          <a:ext cx="412747" cy="4762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15875</xdr:colOff>
      <xdr:row>5</xdr:row>
      <xdr:rowOff>222250</xdr:rowOff>
    </xdr:from>
    <xdr:to>
      <xdr:col>11</xdr:col>
      <xdr:colOff>63500</xdr:colOff>
      <xdr:row>18</xdr:row>
      <xdr:rowOff>254000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0083800" y="1555750"/>
          <a:ext cx="1028700"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1091046</xdr:colOff>
      <xdr:row>0</xdr:row>
      <xdr:rowOff>79375</xdr:rowOff>
    </xdr:from>
    <xdr:ext cx="16452273" cy="49244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087091" y="79375"/>
          <a:ext cx="16452273" cy="492443"/>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pPr algn="ctr"/>
          <a:r>
            <a:rPr kumimoji="1" lang="ja-JP" altLang="en-US" sz="2400"/>
            <a:t>計画値は確認申請時の基準への適合状況表の数字を</a:t>
          </a:r>
          <a:r>
            <a:rPr kumimoji="1" lang="en-US" altLang="ja-JP" sz="2400" strike="noStrike" baseline="0">
              <a:solidFill>
                <a:sysClr val="windowText" lastClr="000000"/>
              </a:solidFill>
            </a:rPr>
            <a:t>(</a:t>
          </a:r>
          <a:r>
            <a:rPr kumimoji="1" lang="ja-JP" altLang="en-US" sz="2400" strike="noStrike" baseline="0">
              <a:solidFill>
                <a:sysClr val="windowText" lastClr="000000"/>
              </a:solidFill>
            </a:rPr>
            <a:t>任意期間（３年から５年のいずれかを設定）まで</a:t>
          </a:r>
          <a:r>
            <a:rPr kumimoji="1" lang="en-US" altLang="ja-JP" sz="2400" strike="noStrike" baseline="0">
              <a:solidFill>
                <a:sysClr val="windowText" lastClr="000000"/>
              </a:solidFill>
            </a:rPr>
            <a:t>)</a:t>
          </a:r>
          <a:r>
            <a:rPr kumimoji="1" lang="ja-JP" altLang="en-US" sz="2400"/>
            <a:t>転記してください。</a:t>
          </a:r>
        </a:p>
      </xdr:txBody>
    </xdr:sp>
    <xdr:clientData/>
  </xdr:oneCellAnchor>
  <xdr:twoCellAnchor>
    <xdr:from>
      <xdr:col>10</xdr:col>
      <xdr:colOff>500065</xdr:colOff>
      <xdr:row>1</xdr:row>
      <xdr:rowOff>317499</xdr:rowOff>
    </xdr:from>
    <xdr:to>
      <xdr:col>10</xdr:col>
      <xdr:colOff>976315</xdr:colOff>
      <xdr:row>5</xdr:row>
      <xdr:rowOff>222249</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rot="5400000">
          <a:off x="10160002" y="1071562"/>
          <a:ext cx="1317625"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1127125</xdr:colOff>
      <xdr:row>5</xdr:row>
      <xdr:rowOff>142876</xdr:rowOff>
    </xdr:from>
    <xdr:to>
      <xdr:col>5</xdr:col>
      <xdr:colOff>0</xdr:colOff>
      <xdr:row>9</xdr:row>
      <xdr:rowOff>158750</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127500" y="1476376"/>
          <a:ext cx="1031875" cy="1349374"/>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xdr:row>
      <xdr:rowOff>206375</xdr:rowOff>
    </xdr:from>
    <xdr:to>
      <xdr:col>14</xdr:col>
      <xdr:colOff>47625</xdr:colOff>
      <xdr:row>18</xdr:row>
      <xdr:rowOff>238125</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13033375" y="1539875"/>
          <a:ext cx="1031875"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15875</xdr:colOff>
      <xdr:row>5</xdr:row>
      <xdr:rowOff>127000</xdr:rowOff>
    </xdr:from>
    <xdr:to>
      <xdr:col>7</xdr:col>
      <xdr:colOff>968375</xdr:colOff>
      <xdr:row>18</xdr:row>
      <xdr:rowOff>158750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7143750" y="1460500"/>
          <a:ext cx="952500"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214315</xdr:colOff>
      <xdr:row>1</xdr:row>
      <xdr:rowOff>301624</xdr:rowOff>
    </xdr:from>
    <xdr:to>
      <xdr:col>7</xdr:col>
      <xdr:colOff>690565</xdr:colOff>
      <xdr:row>5</xdr:row>
      <xdr:rowOff>126998</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rot="5400000">
          <a:off x="6961190" y="1015999"/>
          <a:ext cx="1238249"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293690</xdr:colOff>
      <xdr:row>1</xdr:row>
      <xdr:rowOff>301622</xdr:rowOff>
    </xdr:from>
    <xdr:to>
      <xdr:col>4</xdr:col>
      <xdr:colOff>769940</xdr:colOff>
      <xdr:row>5</xdr:row>
      <xdr:rowOff>79374</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rot="5400000">
          <a:off x="4111626" y="992186"/>
          <a:ext cx="1190627"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309567</xdr:colOff>
      <xdr:row>1</xdr:row>
      <xdr:rowOff>285754</xdr:rowOff>
    </xdr:from>
    <xdr:to>
      <xdr:col>13</xdr:col>
      <xdr:colOff>785817</xdr:colOff>
      <xdr:row>5</xdr:row>
      <xdr:rowOff>190503</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rot="5400000">
          <a:off x="12922255" y="1039816"/>
          <a:ext cx="1317624"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15875</xdr:colOff>
      <xdr:row>5</xdr:row>
      <xdr:rowOff>142876</xdr:rowOff>
    </xdr:from>
    <xdr:to>
      <xdr:col>6</xdr:col>
      <xdr:colOff>63500</xdr:colOff>
      <xdr:row>9</xdr:row>
      <xdr:rowOff>158750</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5175250" y="1476376"/>
          <a:ext cx="1031875" cy="1349374"/>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650876</xdr:colOff>
      <xdr:row>20</xdr:row>
      <xdr:rowOff>47625</xdr:rowOff>
    </xdr:from>
    <xdr:ext cx="3619499" cy="49244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826001" y="6873875"/>
          <a:ext cx="3619499" cy="49244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pPr algn="ctr"/>
          <a:r>
            <a:rPr kumimoji="1" lang="ja-JP" altLang="en-US" sz="2400"/>
            <a:t>実績数値を入れてください。</a:t>
          </a:r>
        </a:p>
      </xdr:txBody>
    </xdr:sp>
    <xdr:clientData/>
  </xdr:oneCellAnchor>
  <xdr:twoCellAnchor>
    <xdr:from>
      <xdr:col>5</xdr:col>
      <xdr:colOff>55566</xdr:colOff>
      <xdr:row>9</xdr:row>
      <xdr:rowOff>206379</xdr:rowOff>
    </xdr:from>
    <xdr:to>
      <xdr:col>5</xdr:col>
      <xdr:colOff>254004</xdr:colOff>
      <xdr:row>20</xdr:row>
      <xdr:rowOff>31753</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rot="16200000">
          <a:off x="3615535" y="5060160"/>
          <a:ext cx="3397249" cy="198438"/>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363682</xdr:colOff>
      <xdr:row>20</xdr:row>
      <xdr:rowOff>127001</xdr:rowOff>
    </xdr:from>
    <xdr:to>
      <xdr:col>24</xdr:col>
      <xdr:colOff>47624</xdr:colOff>
      <xdr:row>22</xdr:row>
      <xdr:rowOff>285751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0504727" y="6881092"/>
          <a:ext cx="3632488" cy="868795"/>
        </a:xfrm>
        <a:prstGeom prst="wedgeRoundRectCallout">
          <a:avLst>
            <a:gd name="adj1" fmla="val -1277"/>
            <a:gd name="adj2" fmla="val -90976"/>
            <a:gd name="adj3" fmla="val 16667"/>
          </a:avLst>
        </a:prstGeom>
        <a:solidFill>
          <a:schemeClr val="accent5">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484910</xdr:colOff>
      <xdr:row>20</xdr:row>
      <xdr:rowOff>222250</xdr:rowOff>
    </xdr:from>
    <xdr:to>
      <xdr:col>23</xdr:col>
      <xdr:colOff>904875</xdr:colOff>
      <xdr:row>23</xdr:row>
      <xdr:rowOff>63500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0625955" y="6976341"/>
          <a:ext cx="3381375" cy="8630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0"/>
            <a:t>確認書提出時の計画値と同じか確認してください。</a:t>
          </a:r>
        </a:p>
      </xdr:txBody>
    </xdr:sp>
    <xdr:clientData/>
  </xdr:twoCellAnchor>
  <xdr:twoCellAnchor>
    <xdr:from>
      <xdr:col>9</xdr:col>
      <xdr:colOff>15875</xdr:colOff>
      <xdr:row>18</xdr:row>
      <xdr:rowOff>317499</xdr:rowOff>
    </xdr:from>
    <xdr:to>
      <xdr:col>14</xdr:col>
      <xdr:colOff>805542</xdr:colOff>
      <xdr:row>23</xdr:row>
      <xdr:rowOff>771525</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9274175" y="6575424"/>
          <a:ext cx="5695042" cy="2044701"/>
        </a:xfrm>
        <a:prstGeom prst="wedgeRoundRectCallout">
          <a:avLst>
            <a:gd name="adj1" fmla="val -52522"/>
            <a:gd name="adj2" fmla="val -70617"/>
            <a:gd name="adj3" fmla="val 16667"/>
          </a:avLst>
        </a:prstGeom>
        <a:solidFill>
          <a:srgbClr val="FFFFCC"/>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79374</xdr:colOff>
      <xdr:row>19</xdr:row>
      <xdr:rowOff>47624</xdr:rowOff>
    </xdr:from>
    <xdr:to>
      <xdr:col>14</xdr:col>
      <xdr:colOff>740229</xdr:colOff>
      <xdr:row>24</xdr:row>
      <xdr:rowOff>9525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337674" y="6638924"/>
          <a:ext cx="5566230" cy="2047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t>■分子の数字は、投資による効果を算出するため、営業利益の増加額だけを抽出してください。算出にあたっては、確認申請時の計画書を参考に合理的な数字をご記載ください。</a:t>
          </a:r>
          <a:endParaRPr kumimoji="1" lang="en-US" altLang="ja-JP" sz="1400" b="0"/>
        </a:p>
        <a:p>
          <a:endParaRPr kumimoji="1" lang="en-US" altLang="ja-JP" sz="1400" b="0"/>
        </a:p>
        <a:p>
          <a:r>
            <a:rPr kumimoji="1" lang="ja-JP" altLang="en-US" sz="1400" b="0"/>
            <a:t>■投資利益率の計算は、”投資事業年度の翌年度から</a:t>
          </a:r>
          <a:r>
            <a:rPr kumimoji="1" lang="ja-JP" altLang="en-US" sz="1400" b="0" strike="noStrike" baseline="0">
              <a:solidFill>
                <a:sysClr val="windowText" lastClr="000000"/>
              </a:solidFill>
            </a:rPr>
            <a:t>任意期間</a:t>
          </a:r>
          <a:r>
            <a:rPr kumimoji="1" lang="ja-JP" altLang="en-US" sz="1400" b="0"/>
            <a:t>の平均”で行います。投資事業年度は含めません。</a:t>
          </a:r>
        </a:p>
        <a:p>
          <a:r>
            <a:rPr kumimoji="1" lang="ja-JP" altLang="en-US" sz="1400" b="0"/>
            <a:t>また、設備取得日が事業年度をまたぐ場合は、投資完了の翌事業年度から作成してください。</a:t>
          </a:r>
        </a:p>
        <a:p>
          <a:endParaRPr kumimoji="1" lang="ja-JP" altLang="en-US" sz="1200" b="0"/>
        </a:p>
      </xdr:txBody>
    </xdr:sp>
    <xdr:clientData/>
  </xdr:twoCellAnchor>
  <xdr:twoCellAnchor>
    <xdr:from>
      <xdr:col>22</xdr:col>
      <xdr:colOff>111125</xdr:colOff>
      <xdr:row>13</xdr:row>
      <xdr:rowOff>158750</xdr:rowOff>
    </xdr:from>
    <xdr:to>
      <xdr:col>23</xdr:col>
      <xdr:colOff>982266</xdr:colOff>
      <xdr:row>16</xdr:row>
      <xdr:rowOff>47625</xdr:rowOff>
    </xdr:to>
    <xdr:sp macro="" textlink="">
      <xdr:nvSpPr>
        <xdr:cNvPr id="31" name="角丸四角形吹き出し 30">
          <a:extLst>
            <a:ext uri="{FF2B5EF4-FFF2-40B4-BE49-F238E27FC236}">
              <a16:creationId xmlns:a16="http://schemas.microsoft.com/office/drawing/2014/main" id="{00000000-0008-0000-0100-00001F000000}"/>
            </a:ext>
          </a:extLst>
        </xdr:cNvPr>
        <xdr:cNvSpPr/>
      </xdr:nvSpPr>
      <xdr:spPr>
        <a:xfrm>
          <a:off x="16097250" y="4746625"/>
          <a:ext cx="1855391" cy="889000"/>
        </a:xfrm>
        <a:prstGeom prst="wedgeRoundRectCallout">
          <a:avLst>
            <a:gd name="adj1" fmla="val 24446"/>
            <a:gd name="adj2" fmla="val 87033"/>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222250</xdr:colOff>
      <xdr:row>13</xdr:row>
      <xdr:rowOff>190500</xdr:rowOff>
    </xdr:from>
    <xdr:to>
      <xdr:col>23</xdr:col>
      <xdr:colOff>936625</xdr:colOff>
      <xdr:row>16</xdr:row>
      <xdr:rowOff>31750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6208375" y="4778375"/>
          <a:ext cx="1698625" cy="841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0"/>
            <a:t>１年目の実績値が入ります。</a:t>
          </a:r>
        </a:p>
        <a:p>
          <a:r>
            <a:rPr kumimoji="1" lang="ja-JP" altLang="en-US" sz="1400" b="0"/>
            <a:t>注</a:t>
          </a:r>
          <a:r>
            <a:rPr kumimoji="1" lang="en-US" altLang="ja-JP" sz="1400" b="0"/>
            <a:t>.</a:t>
          </a:r>
          <a:r>
            <a:rPr kumimoji="1" lang="ja-JP" altLang="en-US" sz="1400" b="0" strike="noStrike" baseline="0">
              <a:solidFill>
                <a:sysClr val="windowText" lastClr="000000"/>
              </a:solidFill>
            </a:rPr>
            <a:t>３</a:t>
          </a:r>
          <a:r>
            <a:rPr kumimoji="1" lang="ja-JP" altLang="en-US" sz="1400" b="0"/>
            <a:t>で割らない。</a:t>
          </a:r>
        </a:p>
      </xdr:txBody>
    </xdr:sp>
    <xdr:clientData/>
  </xdr:twoCellAnchor>
  <xdr:twoCellAnchor>
    <xdr:from>
      <xdr:col>4</xdr:col>
      <xdr:colOff>701222</xdr:colOff>
      <xdr:row>2</xdr:row>
      <xdr:rowOff>15875</xdr:rowOff>
    </xdr:from>
    <xdr:to>
      <xdr:col>7</xdr:col>
      <xdr:colOff>333829</xdr:colOff>
      <xdr:row>5</xdr:row>
      <xdr:rowOff>79375</xdr:rowOff>
    </xdr:to>
    <xdr:sp macro="" textlink="">
      <xdr:nvSpPr>
        <xdr:cNvPr id="34" name="角丸四角形吹き出し 33">
          <a:extLst>
            <a:ext uri="{FF2B5EF4-FFF2-40B4-BE49-F238E27FC236}">
              <a16:creationId xmlns:a16="http://schemas.microsoft.com/office/drawing/2014/main" id="{00000000-0008-0000-0100-000022000000}"/>
            </a:ext>
          </a:extLst>
        </xdr:cNvPr>
        <xdr:cNvSpPr/>
      </xdr:nvSpPr>
      <xdr:spPr>
        <a:xfrm>
          <a:off x="4583794" y="683532"/>
          <a:ext cx="2513692" cy="1318986"/>
        </a:xfrm>
        <a:prstGeom prst="wedgeRoundRectCallout">
          <a:avLst>
            <a:gd name="adj1" fmla="val -23482"/>
            <a:gd name="adj2" fmla="val 71414"/>
            <a:gd name="adj3" fmla="val 16667"/>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685346</xdr:colOff>
      <xdr:row>2</xdr:row>
      <xdr:rowOff>63500</xdr:rowOff>
    </xdr:from>
    <xdr:ext cx="2571749" cy="127000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567918" y="731157"/>
          <a:ext cx="2571749" cy="127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■投資年度とは、当該設備を事業供用開始した事業年度です。</a:t>
          </a:r>
          <a:endParaRPr kumimoji="1" lang="en-US" altLang="ja-JP" sz="1400"/>
        </a:p>
        <a:p>
          <a:endParaRPr kumimoji="1" lang="en-US" altLang="ja-JP" sz="1400"/>
        </a:p>
        <a:p>
          <a:r>
            <a:rPr kumimoji="1" lang="ja-JP" altLang="en-US" sz="1400"/>
            <a:t>■投資計画における設備投資額の総額を記載します。</a:t>
          </a:r>
          <a:endParaRPr kumimoji="1" lang="en-US" altLang="ja-JP" sz="1400"/>
        </a:p>
      </xdr:txBody>
    </xdr:sp>
    <xdr:clientData/>
  </xdr:oneCellAnchor>
  <xdr:twoCellAnchor>
    <xdr:from>
      <xdr:col>22</xdr:col>
      <xdr:colOff>404585</xdr:colOff>
      <xdr:row>2</xdr:row>
      <xdr:rowOff>377825</xdr:rowOff>
    </xdr:from>
    <xdr:to>
      <xdr:col>25</xdr:col>
      <xdr:colOff>2016667</xdr:colOff>
      <xdr:row>6</xdr:row>
      <xdr:rowOff>237672</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22519903" y="1035916"/>
          <a:ext cx="3828809" cy="1435801"/>
          <a:chOff x="15621001" y="968374"/>
          <a:chExt cx="6173022" cy="1415802"/>
        </a:xfrm>
      </xdr:grpSpPr>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a:xfrm>
            <a:off x="15621001" y="968374"/>
            <a:ext cx="2004471" cy="492125"/>
          </a:xfrm>
          <a:prstGeom prst="wedgeRoundRectCallout">
            <a:avLst>
              <a:gd name="adj1" fmla="val 35569"/>
              <a:gd name="adj2" fmla="val 130810"/>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単位を記載</a:t>
            </a:r>
          </a:p>
        </xdr:txBody>
      </xdr:sp>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0095398" y="1987302"/>
            <a:ext cx="1698625" cy="3968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400" b="0"/>
          </a:p>
        </xdr:txBody>
      </xdr:sp>
    </xdr:grpSp>
    <xdr:clientData/>
  </xdr:twoCellAnchor>
  <xdr:twoCellAnchor>
    <xdr:from>
      <xdr:col>16</xdr:col>
      <xdr:colOff>0</xdr:colOff>
      <xdr:row>5</xdr:row>
      <xdr:rowOff>206375</xdr:rowOff>
    </xdr:from>
    <xdr:to>
      <xdr:col>17</xdr:col>
      <xdr:colOff>47625</xdr:colOff>
      <xdr:row>18</xdr:row>
      <xdr:rowOff>238125</xdr:rowOff>
    </xdr:to>
    <xdr:sp macro="" textlink="">
      <xdr:nvSpPr>
        <xdr:cNvPr id="2" name="角丸四角形 14">
          <a:extLst>
            <a:ext uri="{FF2B5EF4-FFF2-40B4-BE49-F238E27FC236}">
              <a16:creationId xmlns:a16="http://schemas.microsoft.com/office/drawing/2014/main" id="{B9585A6D-F1CC-445D-96E6-29962CF6B12E}"/>
            </a:ext>
          </a:extLst>
        </xdr:cNvPr>
        <xdr:cNvSpPr/>
      </xdr:nvSpPr>
      <xdr:spPr>
        <a:xfrm>
          <a:off x="13169900" y="2124075"/>
          <a:ext cx="1025525" cy="4324350"/>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309567</xdr:colOff>
      <xdr:row>1</xdr:row>
      <xdr:rowOff>285754</xdr:rowOff>
    </xdr:from>
    <xdr:to>
      <xdr:col>16</xdr:col>
      <xdr:colOff>785817</xdr:colOff>
      <xdr:row>5</xdr:row>
      <xdr:rowOff>190503</xdr:rowOff>
    </xdr:to>
    <xdr:sp macro="" textlink="">
      <xdr:nvSpPr>
        <xdr:cNvPr id="7" name="右矢印 18">
          <a:extLst>
            <a:ext uri="{FF2B5EF4-FFF2-40B4-BE49-F238E27FC236}">
              <a16:creationId xmlns:a16="http://schemas.microsoft.com/office/drawing/2014/main" id="{DB34CFDA-1374-4359-9ACD-E4B3873D3142}"/>
            </a:ext>
          </a:extLst>
        </xdr:cNvPr>
        <xdr:cNvSpPr/>
      </xdr:nvSpPr>
      <xdr:spPr>
        <a:xfrm rot="5400000">
          <a:off x="12971467" y="1123954"/>
          <a:ext cx="1492249"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5</xdr:row>
      <xdr:rowOff>206375</xdr:rowOff>
    </xdr:from>
    <xdr:to>
      <xdr:col>20</xdr:col>
      <xdr:colOff>47625</xdr:colOff>
      <xdr:row>18</xdr:row>
      <xdr:rowOff>238125</xdr:rowOff>
    </xdr:to>
    <xdr:sp macro="" textlink="">
      <xdr:nvSpPr>
        <xdr:cNvPr id="24" name="角丸四角形 14">
          <a:extLst>
            <a:ext uri="{FF2B5EF4-FFF2-40B4-BE49-F238E27FC236}">
              <a16:creationId xmlns:a16="http://schemas.microsoft.com/office/drawing/2014/main" id="{235F0E53-A1D5-4160-8B28-479318821007}"/>
            </a:ext>
          </a:extLst>
        </xdr:cNvPr>
        <xdr:cNvSpPr/>
      </xdr:nvSpPr>
      <xdr:spPr>
        <a:xfrm>
          <a:off x="16103600" y="2124075"/>
          <a:ext cx="1025525" cy="4324350"/>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309567</xdr:colOff>
      <xdr:row>1</xdr:row>
      <xdr:rowOff>285754</xdr:rowOff>
    </xdr:from>
    <xdr:to>
      <xdr:col>19</xdr:col>
      <xdr:colOff>785817</xdr:colOff>
      <xdr:row>5</xdr:row>
      <xdr:rowOff>190503</xdr:rowOff>
    </xdr:to>
    <xdr:sp macro="" textlink="">
      <xdr:nvSpPr>
        <xdr:cNvPr id="25" name="右矢印 18">
          <a:extLst>
            <a:ext uri="{FF2B5EF4-FFF2-40B4-BE49-F238E27FC236}">
              <a16:creationId xmlns:a16="http://schemas.microsoft.com/office/drawing/2014/main" id="{7EABDCD8-923B-4275-B965-2EC222C65E96}"/>
            </a:ext>
          </a:extLst>
        </xdr:cNvPr>
        <xdr:cNvSpPr/>
      </xdr:nvSpPr>
      <xdr:spPr>
        <a:xfrm rot="5400000">
          <a:off x="15905167" y="1123954"/>
          <a:ext cx="1492249"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190500</xdr:rowOff>
    </xdr:from>
    <xdr:to>
      <xdr:col>10</xdr:col>
      <xdr:colOff>0</xdr:colOff>
      <xdr:row>17</xdr:row>
      <xdr:rowOff>222250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175125" y="1524000"/>
          <a:ext cx="5905500" cy="4365625"/>
        </a:xfrm>
        <a:prstGeom prst="roundRect">
          <a:avLst/>
        </a:prstGeom>
        <a:solidFill>
          <a:schemeClr val="accent1">
            <a:alpha val="14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47626</xdr:colOff>
      <xdr:row>4</xdr:row>
      <xdr:rowOff>221258</xdr:rowOff>
    </xdr:from>
    <xdr:to>
      <xdr:col>12</xdr:col>
      <xdr:colOff>15876</xdr:colOff>
      <xdr:row>17</xdr:row>
      <xdr:rowOff>253008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1090673" y="1530946"/>
          <a:ext cx="950516" cy="4288234"/>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273050</xdr:colOff>
      <xdr:row>26</xdr:row>
      <xdr:rowOff>136526</xdr:rowOff>
    </xdr:from>
    <xdr:to>
      <xdr:col>7</xdr:col>
      <xdr:colOff>313417</xdr:colOff>
      <xdr:row>28</xdr:row>
      <xdr:rowOff>392340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273050" y="9356726"/>
          <a:ext cx="6800395" cy="1148442"/>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785813</xdr:colOff>
      <xdr:row>17</xdr:row>
      <xdr:rowOff>229197</xdr:rowOff>
    </xdr:from>
    <xdr:to>
      <xdr:col>7</xdr:col>
      <xdr:colOff>277813</xdr:colOff>
      <xdr:row>19</xdr:row>
      <xdr:rowOff>300633</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rot="16200000">
          <a:off x="6836173" y="5876728"/>
          <a:ext cx="636983" cy="474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356508</xdr:colOff>
      <xdr:row>19</xdr:row>
      <xdr:rowOff>405947</xdr:rowOff>
    </xdr:from>
    <xdr:ext cx="6855024" cy="492443"/>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047423" y="6647090"/>
          <a:ext cx="6855024" cy="492443"/>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2400"/>
            <a:t>前回提出頂いている数字をそのまま入れてください。</a:t>
          </a:r>
        </a:p>
      </xdr:txBody>
    </xdr:sp>
    <xdr:clientData/>
  </xdr:oneCellAnchor>
  <xdr:oneCellAnchor>
    <xdr:from>
      <xdr:col>9</xdr:col>
      <xdr:colOff>633187</xdr:colOff>
      <xdr:row>19</xdr:row>
      <xdr:rowOff>397329</xdr:rowOff>
    </xdr:from>
    <xdr:ext cx="3602630" cy="492443"/>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9174844" y="6638472"/>
          <a:ext cx="3602630" cy="49244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ja-JP" altLang="en-US" sz="2400"/>
            <a:t>実績数値を入れてください。</a:t>
          </a:r>
        </a:p>
      </xdr:txBody>
    </xdr:sp>
    <xdr:clientData/>
  </xdr:oneCellAnchor>
  <xdr:twoCellAnchor>
    <xdr:from>
      <xdr:col>10</xdr:col>
      <xdr:colOff>15875</xdr:colOff>
      <xdr:row>4</xdr:row>
      <xdr:rowOff>222250</xdr:rowOff>
    </xdr:from>
    <xdr:to>
      <xdr:col>11</xdr:col>
      <xdr:colOff>63500</xdr:colOff>
      <xdr:row>17</xdr:row>
      <xdr:rowOff>254000</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10096500" y="1555750"/>
          <a:ext cx="1031875"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714376</xdr:colOff>
      <xdr:row>0</xdr:row>
      <xdr:rowOff>254000</xdr:rowOff>
    </xdr:from>
    <xdr:ext cx="5164335" cy="75931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863829" y="254000"/>
          <a:ext cx="5164335" cy="75931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r>
            <a:rPr kumimoji="1" lang="ja-JP" altLang="en-US" sz="2000"/>
            <a:t>計画値は確認申請時の基準への適合状況表の数字と一致しているか確認してください。</a:t>
          </a:r>
        </a:p>
      </xdr:txBody>
    </xdr:sp>
    <xdr:clientData/>
  </xdr:oneCellAnchor>
  <xdr:twoCellAnchor>
    <xdr:from>
      <xdr:col>10</xdr:col>
      <xdr:colOff>309565</xdr:colOff>
      <xdr:row>3</xdr:row>
      <xdr:rowOff>87315</xdr:rowOff>
    </xdr:from>
    <xdr:to>
      <xdr:col>10</xdr:col>
      <xdr:colOff>785815</xdr:colOff>
      <xdr:row>4</xdr:row>
      <xdr:rowOff>158749</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rot="5400000">
          <a:off x="10409043" y="1030884"/>
          <a:ext cx="398856"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95249</xdr:colOff>
      <xdr:row>11</xdr:row>
      <xdr:rowOff>223242</xdr:rowOff>
    </xdr:from>
    <xdr:to>
      <xdr:col>24</xdr:col>
      <xdr:colOff>14883</xdr:colOff>
      <xdr:row>14</xdr:row>
      <xdr:rowOff>238125</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16049624" y="3824883"/>
          <a:ext cx="1884165" cy="997148"/>
        </a:xfrm>
        <a:prstGeom prst="wedgeRoundRectCallout">
          <a:avLst>
            <a:gd name="adj1" fmla="val 16746"/>
            <a:gd name="adj2" fmla="val 86603"/>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133946</xdr:colOff>
      <xdr:row>11</xdr:row>
      <xdr:rowOff>297656</xdr:rowOff>
    </xdr:from>
    <xdr:to>
      <xdr:col>24</xdr:col>
      <xdr:colOff>29765</xdr:colOff>
      <xdr:row>15</xdr:row>
      <xdr:rowOff>191493</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6088321" y="3899297"/>
          <a:ext cx="1860350" cy="1203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0"/>
            <a:t>１年目実績と２年目実績の平均値を入れてください。</a:t>
          </a:r>
        </a:p>
      </xdr:txBody>
    </xdr:sp>
    <xdr:clientData/>
  </xdr:twoCellAnchor>
  <xdr:oneCellAnchor>
    <xdr:from>
      <xdr:col>1</xdr:col>
      <xdr:colOff>1240460</xdr:colOff>
      <xdr:row>29</xdr:row>
      <xdr:rowOff>258111</xdr:rowOff>
    </xdr:from>
    <xdr:ext cx="10626725" cy="392415"/>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654118" y="10817253"/>
          <a:ext cx="10626725" cy="39241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en-US" altLang="ja-JP" sz="1800"/>
            <a:t>※</a:t>
          </a:r>
          <a:r>
            <a:rPr kumimoji="1" lang="ja-JP" altLang="en-US" sz="1800"/>
            <a:t>根拠資料の提出は必須ではありませんが、後日、数字の根拠等について問い合わせする場合があります。</a:t>
          </a:r>
        </a:p>
      </xdr:txBody>
    </xdr:sp>
    <xdr:clientData/>
  </xdr:oneCellAnchor>
  <xdr:twoCellAnchor>
    <xdr:from>
      <xdr:col>22</xdr:col>
      <xdr:colOff>297658</xdr:colOff>
      <xdr:row>1</xdr:row>
      <xdr:rowOff>178596</xdr:rowOff>
    </xdr:from>
    <xdr:to>
      <xdr:col>25</xdr:col>
      <xdr:colOff>1258499</xdr:colOff>
      <xdr:row>5</xdr:row>
      <xdr:rowOff>314780</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22412976" y="507641"/>
          <a:ext cx="3437341" cy="1452366"/>
          <a:chOff x="15621000" y="968375"/>
          <a:chExt cx="5470502" cy="1429534"/>
        </a:xfrm>
      </xdr:grpSpPr>
      <xdr:sp macro="" textlink="">
        <xdr:nvSpPr>
          <xdr:cNvPr id="25" name="角丸四角形吹き出し 24">
            <a:extLst>
              <a:ext uri="{FF2B5EF4-FFF2-40B4-BE49-F238E27FC236}">
                <a16:creationId xmlns:a16="http://schemas.microsoft.com/office/drawing/2014/main" id="{00000000-0008-0000-0200-000019000000}"/>
              </a:ext>
            </a:extLst>
          </xdr:cNvPr>
          <xdr:cNvSpPr/>
        </xdr:nvSpPr>
        <xdr:spPr>
          <a:xfrm>
            <a:off x="15621000" y="968375"/>
            <a:ext cx="2001624" cy="492125"/>
          </a:xfrm>
          <a:prstGeom prst="wedgeRoundRectCallout">
            <a:avLst>
              <a:gd name="adj1" fmla="val 31762"/>
              <a:gd name="adj2" fmla="val 106616"/>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単位を記載</a:t>
            </a:r>
          </a:p>
        </xdr:txBody>
      </xdr:sp>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9392876" y="2001035"/>
            <a:ext cx="1698626" cy="3968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400" b="0"/>
          </a:p>
        </xdr:txBody>
      </xdr:sp>
    </xdr:grpSp>
    <xdr:clientData/>
  </xdr:twoCellAnchor>
  <xdr:twoCellAnchor>
    <xdr:from>
      <xdr:col>1</xdr:col>
      <xdr:colOff>359228</xdr:colOff>
      <xdr:row>29</xdr:row>
      <xdr:rowOff>87087</xdr:rowOff>
    </xdr:from>
    <xdr:to>
      <xdr:col>1</xdr:col>
      <xdr:colOff>1003753</xdr:colOff>
      <xdr:row>30</xdr:row>
      <xdr:rowOff>381907</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772886" y="10646229"/>
          <a:ext cx="644525" cy="7411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536864</xdr:colOff>
      <xdr:row>19</xdr:row>
      <xdr:rowOff>163287</xdr:rowOff>
    </xdr:from>
    <xdr:to>
      <xdr:col>24</xdr:col>
      <xdr:colOff>90715</xdr:colOff>
      <xdr:row>21</xdr:row>
      <xdr:rowOff>17237</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20677909" y="6328560"/>
          <a:ext cx="3502397" cy="858404"/>
        </a:xfrm>
        <a:prstGeom prst="wedgeRoundRectCallout">
          <a:avLst>
            <a:gd name="adj1" fmla="val -1277"/>
            <a:gd name="adj2" fmla="val -90976"/>
            <a:gd name="adj3" fmla="val 16667"/>
          </a:avLst>
        </a:prstGeom>
        <a:solidFill>
          <a:schemeClr val="accent5">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571501</xdr:colOff>
      <xdr:row>19</xdr:row>
      <xdr:rowOff>163287</xdr:rowOff>
    </xdr:from>
    <xdr:to>
      <xdr:col>24</xdr:col>
      <xdr:colOff>69273</xdr:colOff>
      <xdr:row>21</xdr:row>
      <xdr:rowOff>15423</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12546" y="6328560"/>
          <a:ext cx="3446318" cy="856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0"/>
            <a:t>確認書提出時の計画値と同じか確認してください。</a:t>
          </a:r>
        </a:p>
      </xdr:txBody>
    </xdr:sp>
    <xdr:clientData/>
  </xdr:twoCellAnchor>
  <xdr:twoCellAnchor>
    <xdr:from>
      <xdr:col>11</xdr:col>
      <xdr:colOff>268516</xdr:colOff>
      <xdr:row>17</xdr:row>
      <xdr:rowOff>224974</xdr:rowOff>
    </xdr:from>
    <xdr:to>
      <xdr:col>11</xdr:col>
      <xdr:colOff>744766</xdr:colOff>
      <xdr:row>19</xdr:row>
      <xdr:rowOff>365581</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rot="16200000">
          <a:off x="10509251" y="6015267"/>
          <a:ext cx="706665" cy="4762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13785</xdr:colOff>
      <xdr:row>4</xdr:row>
      <xdr:rowOff>198388</xdr:rowOff>
    </xdr:from>
    <xdr:to>
      <xdr:col>13</xdr:col>
      <xdr:colOff>17591</xdr:colOff>
      <xdr:row>17</xdr:row>
      <xdr:rowOff>230138</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902668" y="1523605"/>
          <a:ext cx="8168091" cy="4338707"/>
        </a:xfrm>
        <a:prstGeom prst="roundRect">
          <a:avLst/>
        </a:prstGeom>
        <a:solidFill>
          <a:schemeClr val="accent1">
            <a:alpha val="14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952500</xdr:colOff>
      <xdr:row>4</xdr:row>
      <xdr:rowOff>206375</xdr:rowOff>
    </xdr:from>
    <xdr:to>
      <xdr:col>15</xdr:col>
      <xdr:colOff>15875</xdr:colOff>
      <xdr:row>17</xdr:row>
      <xdr:rowOff>238125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3985875" y="1539875"/>
          <a:ext cx="1031875" cy="4365625"/>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327479</xdr:colOff>
      <xdr:row>26</xdr:row>
      <xdr:rowOff>147412</xdr:rowOff>
    </xdr:from>
    <xdr:to>
      <xdr:col>7</xdr:col>
      <xdr:colOff>367846</xdr:colOff>
      <xdr:row>28</xdr:row>
      <xdr:rowOff>403226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27479" y="9128126"/>
          <a:ext cx="6800395" cy="1148442"/>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71663</xdr:colOff>
      <xdr:row>20</xdr:row>
      <xdr:rowOff>54429</xdr:rowOff>
    </xdr:from>
    <xdr:ext cx="7000875" cy="49244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954235" y="6658429"/>
          <a:ext cx="7000875" cy="492443"/>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2400"/>
            <a:t>前回提出頂いている数字をそのまま入れてください。</a:t>
          </a:r>
        </a:p>
      </xdr:txBody>
    </xdr:sp>
    <xdr:clientData/>
  </xdr:oneCellAnchor>
  <xdr:twoCellAnchor>
    <xdr:from>
      <xdr:col>14</xdr:col>
      <xdr:colOff>264209</xdr:colOff>
      <xdr:row>17</xdr:row>
      <xdr:rowOff>253321</xdr:rowOff>
    </xdr:from>
    <xdr:to>
      <xdr:col>14</xdr:col>
      <xdr:colOff>740459</xdr:colOff>
      <xdr:row>20</xdr:row>
      <xdr:rowOff>31071</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rot="16200000">
          <a:off x="13226373" y="6043614"/>
          <a:ext cx="706665" cy="4762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714381</xdr:colOff>
      <xdr:row>20</xdr:row>
      <xdr:rowOff>77304</xdr:rowOff>
    </xdr:from>
    <xdr:ext cx="3482146" cy="49244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1771664" y="6634369"/>
          <a:ext cx="3482146" cy="49244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ja-JP" altLang="en-US" sz="2400"/>
            <a:t>実績数値を入れてださい。</a:t>
          </a:r>
        </a:p>
      </xdr:txBody>
    </xdr:sp>
    <xdr:clientData/>
  </xdr:oneCellAnchor>
  <xdr:twoCellAnchor>
    <xdr:from>
      <xdr:col>13</xdr:col>
      <xdr:colOff>31750</xdr:colOff>
      <xdr:row>4</xdr:row>
      <xdr:rowOff>222250</xdr:rowOff>
    </xdr:from>
    <xdr:to>
      <xdr:col>13</xdr:col>
      <xdr:colOff>952500</xdr:colOff>
      <xdr:row>17</xdr:row>
      <xdr:rowOff>254000</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3065125" y="1555750"/>
          <a:ext cx="920750"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27618</xdr:colOff>
      <xdr:row>0</xdr:row>
      <xdr:rowOff>242266</xdr:rowOff>
    </xdr:from>
    <xdr:ext cx="5590760" cy="76200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144575" y="242266"/>
          <a:ext cx="5590760" cy="76200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r>
            <a:rPr kumimoji="1" lang="ja-JP" altLang="en-US" sz="2000"/>
            <a:t>計画値は確認申請時の基準への適合状況表の</a:t>
          </a:r>
        </a:p>
        <a:p>
          <a:r>
            <a:rPr kumimoji="1" lang="ja-JP" altLang="en-US" sz="2000"/>
            <a:t>数字と一致しているか確認してください。</a:t>
          </a:r>
          <a:endParaRPr kumimoji="1" lang="en-US" altLang="ja-JP" sz="2000"/>
        </a:p>
      </xdr:txBody>
    </xdr:sp>
    <xdr:clientData/>
  </xdr:oneCellAnchor>
  <xdr:twoCellAnchor>
    <xdr:from>
      <xdr:col>13</xdr:col>
      <xdr:colOff>277815</xdr:colOff>
      <xdr:row>3</xdr:row>
      <xdr:rowOff>85244</xdr:rowOff>
    </xdr:from>
    <xdr:to>
      <xdr:col>13</xdr:col>
      <xdr:colOff>754065</xdr:colOff>
      <xdr:row>4</xdr:row>
      <xdr:rowOff>156678</xdr:rowOff>
    </xdr:to>
    <xdr:sp macro="" textlink="">
      <xdr:nvSpPr>
        <xdr:cNvPr id="13" name="右矢印 12">
          <a:extLst>
            <a:ext uri="{FF2B5EF4-FFF2-40B4-BE49-F238E27FC236}">
              <a16:creationId xmlns:a16="http://schemas.microsoft.com/office/drawing/2014/main" id="{00000000-0008-0000-0300-00000D000000}"/>
            </a:ext>
          </a:extLst>
        </xdr:cNvPr>
        <xdr:cNvSpPr/>
      </xdr:nvSpPr>
      <xdr:spPr>
        <a:xfrm rot="5400000">
          <a:off x="13332071" y="1042401"/>
          <a:ext cx="402738"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1188829</xdr:colOff>
      <xdr:row>29</xdr:row>
      <xdr:rowOff>114140</xdr:rowOff>
    </xdr:from>
    <xdr:ext cx="10626725" cy="692497"/>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602487" y="10433798"/>
          <a:ext cx="10626725" cy="692497"/>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en-US" altLang="ja-JP" sz="1800"/>
            <a:t>※</a:t>
          </a:r>
          <a:r>
            <a:rPr kumimoji="1" lang="ja-JP" altLang="en-US" sz="1800"/>
            <a:t>根拠資料の提出は必須ではありませんが、後日、数字の根拠等について問い合わせする場合があります。</a:t>
          </a:r>
          <a:endParaRPr kumimoji="1" lang="en-US" altLang="ja-JP" sz="1800"/>
        </a:p>
        <a:p>
          <a:r>
            <a:rPr kumimoji="1" lang="ja-JP" altLang="en-US" sz="1800"/>
            <a:t>　なお、最終年度終了後に基準値を下回る場合は、差の要因について説明資料を添付してください。</a:t>
          </a:r>
        </a:p>
      </xdr:txBody>
    </xdr:sp>
    <xdr:clientData/>
  </xdr:oneCellAnchor>
  <xdr:twoCellAnchor>
    <xdr:from>
      <xdr:col>22</xdr:col>
      <xdr:colOff>818046</xdr:colOff>
      <xdr:row>2</xdr:row>
      <xdr:rowOff>17571</xdr:rowOff>
    </xdr:from>
    <xdr:to>
      <xdr:col>24</xdr:col>
      <xdr:colOff>191760</xdr:colOff>
      <xdr:row>3</xdr:row>
      <xdr:rowOff>194266</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22933364" y="675662"/>
          <a:ext cx="1347987" cy="505740"/>
          <a:chOff x="15620998" y="968375"/>
          <a:chExt cx="2146598" cy="507999"/>
        </a:xfrm>
      </xdr:grpSpPr>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a:xfrm>
            <a:off x="15620998" y="968375"/>
            <a:ext cx="2146598" cy="492125"/>
          </a:xfrm>
          <a:prstGeom prst="wedgeRoundRectCallout">
            <a:avLst>
              <a:gd name="adj1" fmla="val 10850"/>
              <a:gd name="adj2" fmla="val 88734"/>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15700375" y="1079500"/>
            <a:ext cx="1982989" cy="3968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b="0"/>
              <a:t>単位を記載</a:t>
            </a:r>
          </a:p>
        </xdr:txBody>
      </xdr:sp>
    </xdr:grpSp>
    <xdr:clientData/>
  </xdr:twoCellAnchor>
  <xdr:twoCellAnchor>
    <xdr:from>
      <xdr:col>1</xdr:col>
      <xdr:colOff>304800</xdr:colOff>
      <xdr:row>29</xdr:row>
      <xdr:rowOff>54428</xdr:rowOff>
    </xdr:from>
    <xdr:to>
      <xdr:col>1</xdr:col>
      <xdr:colOff>949325</xdr:colOff>
      <xdr:row>30</xdr:row>
      <xdr:rowOff>349250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718458" y="10374086"/>
          <a:ext cx="644525" cy="7411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214085</xdr:colOff>
      <xdr:row>12</xdr:row>
      <xdr:rowOff>10886</xdr:rowOff>
    </xdr:from>
    <xdr:to>
      <xdr:col>24</xdr:col>
      <xdr:colOff>133719</xdr:colOff>
      <xdr:row>15</xdr:row>
      <xdr:rowOff>25769</xdr:rowOff>
    </xdr:to>
    <xdr:sp macro="" textlink="">
      <xdr:nvSpPr>
        <xdr:cNvPr id="27" name="角丸四角形吹き出し 26">
          <a:extLst>
            <a:ext uri="{FF2B5EF4-FFF2-40B4-BE49-F238E27FC236}">
              <a16:creationId xmlns:a16="http://schemas.microsoft.com/office/drawing/2014/main" id="{00000000-0008-0000-0300-00001B000000}"/>
            </a:ext>
          </a:extLst>
        </xdr:cNvPr>
        <xdr:cNvSpPr/>
      </xdr:nvSpPr>
      <xdr:spPr>
        <a:xfrm>
          <a:off x="15142028" y="4016829"/>
          <a:ext cx="1733919" cy="1016368"/>
        </a:xfrm>
        <a:prstGeom prst="wedgeRoundRectCallout">
          <a:avLst>
            <a:gd name="adj1" fmla="val 16746"/>
            <a:gd name="adj2" fmla="val 86603"/>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250371</xdr:colOff>
      <xdr:row>12</xdr:row>
      <xdr:rowOff>108857</xdr:rowOff>
    </xdr:from>
    <xdr:to>
      <xdr:col>24</xdr:col>
      <xdr:colOff>146190</xdr:colOff>
      <xdr:row>16</xdr:row>
      <xdr:rowOff>2696</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5239999" y="4158343"/>
          <a:ext cx="1724619" cy="1243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0"/>
            <a:t>３年間の実績値の平均値を入れていください。</a:t>
          </a:r>
        </a:p>
      </xdr:txBody>
    </xdr:sp>
    <xdr:clientData/>
  </xdr:twoCellAnchor>
  <xdr:twoCellAnchor>
    <xdr:from>
      <xdr:col>20</xdr:col>
      <xdr:colOff>640773</xdr:colOff>
      <xdr:row>19</xdr:row>
      <xdr:rowOff>163286</xdr:rowOff>
    </xdr:from>
    <xdr:to>
      <xdr:col>24</xdr:col>
      <xdr:colOff>69273</xdr:colOff>
      <xdr:row>21</xdr:row>
      <xdr:rowOff>256722</xdr:rowOff>
    </xdr:to>
    <xdr:sp macro="" textlink="">
      <xdr:nvSpPr>
        <xdr:cNvPr id="32" name="角丸四角形吹き出し 31">
          <a:extLst>
            <a:ext uri="{FF2B5EF4-FFF2-40B4-BE49-F238E27FC236}">
              <a16:creationId xmlns:a16="http://schemas.microsoft.com/office/drawing/2014/main" id="{00000000-0008-0000-0300-000020000000}"/>
            </a:ext>
          </a:extLst>
        </xdr:cNvPr>
        <xdr:cNvSpPr/>
      </xdr:nvSpPr>
      <xdr:spPr>
        <a:xfrm>
          <a:off x="20781818" y="6328559"/>
          <a:ext cx="3377046" cy="872754"/>
        </a:xfrm>
        <a:prstGeom prst="wedgeRoundRectCallout">
          <a:avLst>
            <a:gd name="adj1" fmla="val -523"/>
            <a:gd name="adj2" fmla="val -94643"/>
            <a:gd name="adj3" fmla="val 16667"/>
          </a:avLst>
        </a:prstGeom>
        <a:solidFill>
          <a:schemeClr val="accent5">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640774</xdr:colOff>
      <xdr:row>19</xdr:row>
      <xdr:rowOff>261199</xdr:rowOff>
    </xdr:from>
    <xdr:to>
      <xdr:col>24</xdr:col>
      <xdr:colOff>138546</xdr:colOff>
      <xdr:row>22</xdr:row>
      <xdr:rowOff>137375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20781819" y="6426472"/>
          <a:ext cx="3446318" cy="9672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a:solidFill>
                <a:schemeClr val="tx1"/>
              </a:solidFill>
              <a:effectLst/>
              <a:latin typeface="+mn-lt"/>
              <a:ea typeface="+mn-ea"/>
              <a:cs typeface="+mn-cs"/>
            </a:rPr>
            <a:t>確認書提出時の計画値と同じか確認してください。</a:t>
          </a:r>
          <a:endParaRPr lang="ja-JP" altLang="ja-JP" sz="1600">
            <a:effectLst/>
          </a:endParaRPr>
        </a:p>
        <a:p>
          <a:endParaRPr kumimoji="1" lang="ja-JP" altLang="en-US" sz="1600" b="0"/>
        </a:p>
      </xdr:txBody>
    </xdr:sp>
    <xdr:clientData/>
  </xdr:twoCellAnchor>
  <xdr:twoCellAnchor>
    <xdr:from>
      <xdr:col>8</xdr:col>
      <xdr:colOff>-1</xdr:colOff>
      <xdr:row>17</xdr:row>
      <xdr:rowOff>283029</xdr:rowOff>
    </xdr:from>
    <xdr:to>
      <xdr:col>8</xdr:col>
      <xdr:colOff>399143</xdr:colOff>
      <xdr:row>19</xdr:row>
      <xdr:rowOff>354465</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rot="16200000">
          <a:off x="7515339" y="6077289"/>
          <a:ext cx="637494" cy="3991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31"/>
  <sheetViews>
    <sheetView tabSelected="1" view="pageBreakPreview" zoomScale="70" zoomScaleNormal="75" zoomScaleSheetLayoutView="70" workbookViewId="0">
      <selection activeCell="K3" sqref="K3"/>
    </sheetView>
  </sheetViews>
  <sheetFormatPr defaultColWidth="9" defaultRowHeight="17.25" x14ac:dyDescent="0.15"/>
  <cols>
    <col min="1" max="1" width="5.75" style="2" customWidth="1"/>
    <col min="2" max="2" width="18.125" style="2" customWidth="1"/>
    <col min="3" max="4" width="15.5" style="2" customWidth="1"/>
    <col min="5" max="5" width="14.875" style="2" bestFit="1" customWidth="1"/>
    <col min="6" max="9" width="12.875" style="2" customWidth="1"/>
    <col min="10" max="10" width="12.875" style="49" customWidth="1"/>
    <col min="11" max="24" width="12.875" style="2" customWidth="1"/>
    <col min="25" max="25" width="3.25" style="2" customWidth="1"/>
    <col min="26" max="26" width="30.625" style="2" customWidth="1"/>
    <col min="27" max="16384" width="9" style="2"/>
  </cols>
  <sheetData>
    <row r="1" spans="2:25" s="1" customFormat="1" ht="26.25" customHeight="1" x14ac:dyDescent="0.15">
      <c r="B1" s="5"/>
      <c r="C1" s="5"/>
      <c r="D1" s="5"/>
      <c r="E1" s="5"/>
      <c r="F1" s="5"/>
      <c r="G1" s="5"/>
      <c r="H1" s="5"/>
      <c r="I1" s="5"/>
      <c r="J1" s="43"/>
      <c r="K1" s="5"/>
      <c r="L1" s="5"/>
      <c r="M1" s="5"/>
      <c r="N1" s="5"/>
      <c r="O1" s="5"/>
      <c r="P1" s="5"/>
      <c r="Q1" s="5"/>
      <c r="R1" s="5"/>
      <c r="S1" s="5"/>
      <c r="T1" s="5"/>
      <c r="U1" s="5"/>
      <c r="V1" s="5"/>
      <c r="W1" s="5"/>
      <c r="X1" s="42" t="s">
        <v>8</v>
      </c>
      <c r="Y1" s="5"/>
    </row>
    <row r="2" spans="2:25" s="1" customFormat="1" ht="26.25" customHeight="1" x14ac:dyDescent="0.15">
      <c r="B2" s="41" t="s">
        <v>26</v>
      </c>
      <c r="C2" s="5"/>
      <c r="D2" s="5"/>
      <c r="E2" s="5"/>
      <c r="F2" s="6"/>
      <c r="G2" s="6"/>
      <c r="H2" s="6"/>
      <c r="I2" s="6"/>
      <c r="J2" s="44"/>
      <c r="K2" s="6"/>
      <c r="L2" s="6"/>
      <c r="M2" s="6"/>
      <c r="N2" s="6"/>
      <c r="O2" s="7"/>
      <c r="P2" s="7"/>
      <c r="Q2" s="6"/>
      <c r="R2" s="7"/>
      <c r="S2" s="7"/>
      <c r="T2" s="6"/>
      <c r="U2" s="7"/>
      <c r="V2" s="7"/>
      <c r="W2" s="5"/>
      <c r="X2" s="5"/>
      <c r="Y2" s="5"/>
    </row>
    <row r="3" spans="2:25" s="1" customFormat="1" ht="33" customHeight="1" thickBot="1" x14ac:dyDescent="0.2">
      <c r="B3" s="41"/>
      <c r="C3" s="5"/>
      <c r="D3" s="5"/>
      <c r="E3" s="5"/>
      <c r="F3" s="6"/>
      <c r="G3" s="6"/>
      <c r="H3" s="6"/>
      <c r="I3" s="6"/>
      <c r="J3" s="44"/>
      <c r="K3" s="6"/>
      <c r="L3" s="6"/>
      <c r="M3" s="6"/>
      <c r="N3" s="6"/>
      <c r="O3" s="7"/>
      <c r="P3" s="7"/>
      <c r="Q3" s="6"/>
      <c r="R3" s="7"/>
      <c r="S3" s="7"/>
      <c r="T3" s="6"/>
      <c r="U3" s="7"/>
      <c r="V3" s="7"/>
      <c r="W3" s="5"/>
      <c r="X3" s="5"/>
      <c r="Y3" s="5"/>
    </row>
    <row r="4" spans="2:25" s="1" customFormat="1" ht="26.25" customHeight="1" thickBot="1" x14ac:dyDescent="0.2">
      <c r="B4" s="77" t="s">
        <v>29</v>
      </c>
      <c r="C4" s="79">
        <v>3</v>
      </c>
      <c r="D4" s="78" t="s">
        <v>30</v>
      </c>
      <c r="E4" s="7"/>
      <c r="F4" s="7"/>
      <c r="G4" s="7"/>
      <c r="H4" s="7"/>
      <c r="I4" s="7"/>
      <c r="J4" s="45"/>
      <c r="K4" s="7"/>
      <c r="L4" s="7"/>
      <c r="M4" s="7"/>
      <c r="N4" s="7"/>
      <c r="O4" s="7"/>
      <c r="P4" s="7"/>
      <c r="Q4" s="7"/>
      <c r="R4" s="7"/>
      <c r="S4" s="7"/>
      <c r="T4" s="7"/>
      <c r="U4" s="7"/>
      <c r="V4" s="7"/>
      <c r="W4" s="5"/>
      <c r="X4" s="5"/>
      <c r="Y4" s="5"/>
    </row>
    <row r="5" spans="2:25" s="1" customFormat="1" ht="39.75" customHeight="1" x14ac:dyDescent="0.15">
      <c r="B5" s="5"/>
      <c r="C5" s="5"/>
      <c r="D5" s="5"/>
      <c r="E5" s="7"/>
      <c r="F5" s="7"/>
      <c r="G5" s="7"/>
      <c r="H5" s="7"/>
      <c r="I5" s="7"/>
      <c r="J5" s="45"/>
      <c r="K5" s="7"/>
      <c r="L5" s="7"/>
      <c r="M5" s="7" t="s">
        <v>19</v>
      </c>
      <c r="N5" s="7"/>
      <c r="O5" s="7"/>
      <c r="P5" s="7"/>
      <c r="Q5" s="7"/>
      <c r="R5" s="7"/>
      <c r="S5" s="7"/>
      <c r="T5" s="7"/>
      <c r="U5" s="7"/>
      <c r="V5" s="7"/>
      <c r="W5" s="5"/>
      <c r="X5" s="5"/>
      <c r="Y5" s="5"/>
    </row>
    <row r="6" spans="2:25" s="1" customFormat="1" ht="26.25" customHeight="1" x14ac:dyDescent="0.15">
      <c r="B6" s="5"/>
      <c r="C6" s="55"/>
      <c r="D6" s="55"/>
      <c r="E6" s="5"/>
      <c r="F6" s="5"/>
      <c r="G6" s="5"/>
      <c r="H6" s="5"/>
      <c r="I6" s="5"/>
      <c r="J6" s="43"/>
      <c r="K6" s="5"/>
      <c r="L6" s="5"/>
      <c r="M6" s="5"/>
      <c r="N6" s="5"/>
      <c r="O6" s="5"/>
      <c r="P6" s="5"/>
      <c r="Q6" s="5"/>
      <c r="R6" s="5"/>
      <c r="S6" s="5"/>
      <c r="T6" s="5"/>
      <c r="U6" s="5"/>
      <c r="V6" s="5"/>
      <c r="W6" s="87" t="s">
        <v>18</v>
      </c>
      <c r="X6" s="87"/>
      <c r="Y6" s="8"/>
    </row>
    <row r="7" spans="2:25" s="1" customFormat="1" ht="26.25" customHeight="1" x14ac:dyDescent="0.15">
      <c r="B7" s="70"/>
      <c r="C7" s="71"/>
      <c r="D7" s="72"/>
      <c r="E7" s="88" t="s">
        <v>15</v>
      </c>
      <c r="F7" s="89"/>
      <c r="G7" s="90"/>
      <c r="H7" s="88">
        <v>1</v>
      </c>
      <c r="I7" s="89"/>
      <c r="J7" s="90"/>
      <c r="K7" s="88">
        <v>2</v>
      </c>
      <c r="L7" s="89"/>
      <c r="M7" s="90"/>
      <c r="N7" s="88">
        <v>3</v>
      </c>
      <c r="O7" s="89"/>
      <c r="P7" s="90"/>
      <c r="Q7" s="91" t="str">
        <f>IF(OR($C$4=4,$C$4=5),4,"")</f>
        <v/>
      </c>
      <c r="R7" s="92"/>
      <c r="S7" s="93"/>
      <c r="T7" s="91" t="str">
        <f>IF($C$4=5,5,"")</f>
        <v/>
      </c>
      <c r="U7" s="92"/>
      <c r="V7" s="93"/>
      <c r="W7" s="88" t="s">
        <v>31</v>
      </c>
      <c r="X7" s="90"/>
      <c r="Y7" s="8"/>
    </row>
    <row r="8" spans="2:25" s="1" customFormat="1" ht="26.25" customHeight="1" x14ac:dyDescent="0.15">
      <c r="B8" s="73"/>
      <c r="C8" s="74"/>
      <c r="D8" s="75"/>
      <c r="E8" s="10" t="s">
        <v>13</v>
      </c>
      <c r="F8" s="10" t="s">
        <v>14</v>
      </c>
      <c r="G8" s="10" t="s">
        <v>17</v>
      </c>
      <c r="H8" s="10" t="s">
        <v>13</v>
      </c>
      <c r="I8" s="10" t="s">
        <v>14</v>
      </c>
      <c r="J8" s="46" t="s">
        <v>17</v>
      </c>
      <c r="K8" s="10" t="s">
        <v>13</v>
      </c>
      <c r="L8" s="10" t="s">
        <v>14</v>
      </c>
      <c r="M8" s="10" t="s">
        <v>17</v>
      </c>
      <c r="N8" s="10" t="s">
        <v>13</v>
      </c>
      <c r="O8" s="10" t="s">
        <v>14</v>
      </c>
      <c r="P8" s="10" t="s">
        <v>17</v>
      </c>
      <c r="Q8" s="86" t="s">
        <v>13</v>
      </c>
      <c r="R8" s="86" t="s">
        <v>14</v>
      </c>
      <c r="S8" s="86" t="s">
        <v>17</v>
      </c>
      <c r="T8" s="86" t="s">
        <v>13</v>
      </c>
      <c r="U8" s="86" t="s">
        <v>14</v>
      </c>
      <c r="V8" s="86" t="s">
        <v>17</v>
      </c>
      <c r="W8" s="10" t="s">
        <v>13</v>
      </c>
      <c r="X8" s="10" t="s">
        <v>14</v>
      </c>
      <c r="Y8" s="9"/>
    </row>
    <row r="9" spans="2:25" ht="26.25" customHeight="1" x14ac:dyDescent="0.15">
      <c r="B9" s="94" t="s">
        <v>11</v>
      </c>
      <c r="C9" s="54" t="s">
        <v>0</v>
      </c>
      <c r="D9" s="11"/>
      <c r="E9" s="12">
        <v>-100000</v>
      </c>
      <c r="F9" s="12">
        <v>-99500</v>
      </c>
      <c r="G9" s="12">
        <f>E9-F9</f>
        <v>-500</v>
      </c>
      <c r="H9" s="13"/>
      <c r="I9" s="13"/>
      <c r="J9" s="12">
        <f t="shared" ref="J9:J10" si="0">I9-H9</f>
        <v>0</v>
      </c>
      <c r="K9" s="13"/>
      <c r="L9" s="13"/>
      <c r="M9" s="12">
        <f t="shared" ref="M9:M10" si="1">L9-K9</f>
        <v>0</v>
      </c>
      <c r="N9" s="13"/>
      <c r="O9" s="13"/>
      <c r="P9" s="12">
        <f t="shared" ref="P9:P10" si="2">O9-N9</f>
        <v>0</v>
      </c>
      <c r="Q9" s="80"/>
      <c r="R9" s="80"/>
      <c r="S9" s="81"/>
      <c r="T9" s="80"/>
      <c r="U9" s="80"/>
      <c r="V9" s="81"/>
      <c r="W9" s="14"/>
      <c r="X9" s="15"/>
      <c r="Y9" s="16"/>
    </row>
    <row r="10" spans="2:25" ht="26.25" customHeight="1" x14ac:dyDescent="0.15">
      <c r="B10" s="104"/>
      <c r="C10" s="54" t="s">
        <v>4</v>
      </c>
      <c r="D10" s="11"/>
      <c r="E10" s="57"/>
      <c r="F10" s="57"/>
      <c r="G10" s="57"/>
      <c r="H10" s="13">
        <v>20000</v>
      </c>
      <c r="I10" s="13">
        <v>30000</v>
      </c>
      <c r="J10" s="12">
        <f t="shared" si="0"/>
        <v>10000</v>
      </c>
      <c r="K10" s="13">
        <v>30000</v>
      </c>
      <c r="L10" s="13"/>
      <c r="M10" s="12">
        <f t="shared" si="1"/>
        <v>-30000</v>
      </c>
      <c r="N10" s="13">
        <v>30000</v>
      </c>
      <c r="O10" s="13"/>
      <c r="P10" s="12">
        <f t="shared" si="2"/>
        <v>-30000</v>
      </c>
      <c r="Q10" s="80"/>
      <c r="R10" s="80"/>
      <c r="S10" s="81"/>
      <c r="T10" s="80"/>
      <c r="U10" s="80"/>
      <c r="V10" s="81"/>
      <c r="W10" s="17"/>
      <c r="X10" s="15"/>
      <c r="Y10" s="16"/>
    </row>
    <row r="11" spans="2:25" ht="26.25" customHeight="1" x14ac:dyDescent="0.15">
      <c r="B11" s="104"/>
      <c r="C11" s="94" t="s">
        <v>2</v>
      </c>
      <c r="D11" s="18" t="s">
        <v>9</v>
      </c>
      <c r="E11" s="58"/>
      <c r="F11" s="59"/>
      <c r="G11" s="59"/>
      <c r="H11" s="19">
        <v>3000</v>
      </c>
      <c r="I11" s="19">
        <v>5000</v>
      </c>
      <c r="J11" s="12">
        <f>I11-H11</f>
        <v>2000</v>
      </c>
      <c r="K11" s="19">
        <v>4000</v>
      </c>
      <c r="L11" s="19"/>
      <c r="M11" s="12">
        <f>L11-K11</f>
        <v>-4000</v>
      </c>
      <c r="N11" s="19">
        <v>4000</v>
      </c>
      <c r="O11" s="19"/>
      <c r="P11" s="12">
        <f>O11-N11</f>
        <v>-4000</v>
      </c>
      <c r="Q11" s="82"/>
      <c r="R11" s="82"/>
      <c r="S11" s="81"/>
      <c r="T11" s="82"/>
      <c r="U11" s="82"/>
      <c r="V11" s="81"/>
      <c r="W11" s="20"/>
      <c r="X11" s="15"/>
      <c r="Y11" s="16"/>
    </row>
    <row r="12" spans="2:25" ht="26.25" customHeight="1" x14ac:dyDescent="0.15">
      <c r="B12" s="104"/>
      <c r="C12" s="95"/>
      <c r="D12" s="18" t="s">
        <v>10</v>
      </c>
      <c r="E12" s="58"/>
      <c r="F12" s="60"/>
      <c r="G12" s="59"/>
      <c r="H12" s="19">
        <v>10000</v>
      </c>
      <c r="I12" s="19">
        <v>9950</v>
      </c>
      <c r="J12" s="12">
        <f t="shared" ref="J12:J17" si="3">I12-H12</f>
        <v>-50</v>
      </c>
      <c r="K12" s="19">
        <v>10000</v>
      </c>
      <c r="L12" s="19"/>
      <c r="M12" s="12">
        <f t="shared" ref="M12:M18" si="4">L12-K12</f>
        <v>-10000</v>
      </c>
      <c r="N12" s="19">
        <v>10000</v>
      </c>
      <c r="O12" s="19"/>
      <c r="P12" s="12">
        <f t="shared" ref="P12:P18" si="5">O12-N12</f>
        <v>-10000</v>
      </c>
      <c r="Q12" s="82"/>
      <c r="R12" s="82"/>
      <c r="S12" s="81"/>
      <c r="T12" s="82"/>
      <c r="U12" s="82"/>
      <c r="V12" s="81"/>
      <c r="W12" s="20"/>
      <c r="X12" s="15"/>
      <c r="Y12" s="16"/>
    </row>
    <row r="13" spans="2:25" ht="26.25" customHeight="1" x14ac:dyDescent="0.15">
      <c r="B13" s="104"/>
      <c r="C13" s="54" t="s">
        <v>1</v>
      </c>
      <c r="D13" s="11"/>
      <c r="E13" s="57"/>
      <c r="F13" s="57"/>
      <c r="G13" s="57"/>
      <c r="H13" s="13">
        <f>H10-H11-H12</f>
        <v>7000</v>
      </c>
      <c r="I13" s="13">
        <f>I10-I11-I12</f>
        <v>15050</v>
      </c>
      <c r="J13" s="12">
        <f t="shared" si="3"/>
        <v>8050</v>
      </c>
      <c r="K13" s="13">
        <f t="shared" ref="K13" si="6">K10-K11-K12</f>
        <v>16000</v>
      </c>
      <c r="L13" s="13"/>
      <c r="M13" s="12">
        <f t="shared" si="4"/>
        <v>-16000</v>
      </c>
      <c r="N13" s="13">
        <f t="shared" ref="N13" si="7">N10-N11-N12</f>
        <v>16000</v>
      </c>
      <c r="O13" s="13"/>
      <c r="P13" s="12">
        <f t="shared" si="5"/>
        <v>-16000</v>
      </c>
      <c r="Q13" s="80"/>
      <c r="R13" s="80"/>
      <c r="S13" s="81"/>
      <c r="T13" s="80"/>
      <c r="U13" s="80"/>
      <c r="V13" s="81"/>
      <c r="W13" s="17"/>
      <c r="X13" s="15"/>
      <c r="Y13" s="16"/>
    </row>
    <row r="14" spans="2:25" ht="26.25" customHeight="1" x14ac:dyDescent="0.15">
      <c r="B14" s="104"/>
      <c r="C14" s="94" t="s">
        <v>6</v>
      </c>
      <c r="D14" s="18" t="s">
        <v>9</v>
      </c>
      <c r="E14" s="58"/>
      <c r="F14" s="59"/>
      <c r="G14" s="59"/>
      <c r="H14" s="13">
        <v>1000</v>
      </c>
      <c r="I14" s="13">
        <v>2000</v>
      </c>
      <c r="J14" s="12">
        <f t="shared" si="3"/>
        <v>1000</v>
      </c>
      <c r="K14" s="13">
        <v>2000</v>
      </c>
      <c r="L14" s="13"/>
      <c r="M14" s="12">
        <f t="shared" si="4"/>
        <v>-2000</v>
      </c>
      <c r="N14" s="13">
        <v>2000</v>
      </c>
      <c r="O14" s="13"/>
      <c r="P14" s="12">
        <f t="shared" si="5"/>
        <v>-2000</v>
      </c>
      <c r="Q14" s="80"/>
      <c r="R14" s="80"/>
      <c r="S14" s="81"/>
      <c r="T14" s="80"/>
      <c r="U14" s="80"/>
      <c r="V14" s="81"/>
      <c r="W14" s="17"/>
      <c r="X14" s="15"/>
      <c r="Y14" s="16"/>
    </row>
    <row r="15" spans="2:25" ht="26.25" customHeight="1" x14ac:dyDescent="0.15">
      <c r="B15" s="104"/>
      <c r="C15" s="95"/>
      <c r="D15" s="18" t="s">
        <v>10</v>
      </c>
      <c r="E15" s="58"/>
      <c r="F15" s="59"/>
      <c r="G15" s="59"/>
      <c r="H15" s="13">
        <v>0</v>
      </c>
      <c r="I15" s="13">
        <v>0</v>
      </c>
      <c r="J15" s="12">
        <f t="shared" si="3"/>
        <v>0</v>
      </c>
      <c r="K15" s="13">
        <v>0</v>
      </c>
      <c r="L15" s="13"/>
      <c r="M15" s="12">
        <f t="shared" si="4"/>
        <v>0</v>
      </c>
      <c r="N15" s="13">
        <v>0</v>
      </c>
      <c r="O15" s="13"/>
      <c r="P15" s="12">
        <f t="shared" si="5"/>
        <v>0</v>
      </c>
      <c r="Q15" s="80"/>
      <c r="R15" s="80"/>
      <c r="S15" s="81"/>
      <c r="T15" s="80"/>
      <c r="U15" s="80"/>
      <c r="V15" s="81"/>
      <c r="W15" s="17"/>
      <c r="X15" s="15"/>
      <c r="Y15" s="16"/>
    </row>
    <row r="16" spans="2:25" ht="26.25" customHeight="1" x14ac:dyDescent="0.15">
      <c r="B16" s="104"/>
      <c r="C16" s="54" t="s">
        <v>5</v>
      </c>
      <c r="D16" s="11"/>
      <c r="E16" s="57"/>
      <c r="F16" s="57"/>
      <c r="G16" s="57"/>
      <c r="H16" s="13">
        <f>H13-H14-H15</f>
        <v>6000</v>
      </c>
      <c r="I16" s="13">
        <f>I13-I14-I15</f>
        <v>13050</v>
      </c>
      <c r="J16" s="12">
        <f t="shared" si="3"/>
        <v>7050</v>
      </c>
      <c r="K16" s="13">
        <f t="shared" ref="K16" si="8">K13-K14-K15</f>
        <v>14000</v>
      </c>
      <c r="L16" s="13"/>
      <c r="M16" s="12">
        <f t="shared" si="4"/>
        <v>-14000</v>
      </c>
      <c r="N16" s="13">
        <f t="shared" ref="N16" si="9">N13-N14-N15</f>
        <v>14000</v>
      </c>
      <c r="O16" s="13"/>
      <c r="P16" s="12">
        <f t="shared" si="5"/>
        <v>-14000</v>
      </c>
      <c r="Q16" s="80"/>
      <c r="R16" s="80"/>
      <c r="S16" s="81"/>
      <c r="T16" s="80"/>
      <c r="U16" s="80"/>
      <c r="V16" s="81"/>
      <c r="W16" s="17"/>
      <c r="X16" s="15"/>
      <c r="Y16" s="16"/>
    </row>
    <row r="17" spans="2:30" ht="26.25" customHeight="1" x14ac:dyDescent="0.15">
      <c r="B17" s="104"/>
      <c r="C17" s="54" t="s">
        <v>7</v>
      </c>
      <c r="D17" s="11"/>
      <c r="E17" s="57"/>
      <c r="F17" s="57"/>
      <c r="G17" s="57"/>
      <c r="H17" s="13">
        <f>H12+H15</f>
        <v>10000</v>
      </c>
      <c r="I17" s="13">
        <f>I12+I15</f>
        <v>9950</v>
      </c>
      <c r="J17" s="12">
        <f t="shared" si="3"/>
        <v>-50</v>
      </c>
      <c r="K17" s="13">
        <f t="shared" ref="K17" si="10">K12+K15</f>
        <v>10000</v>
      </c>
      <c r="L17" s="13"/>
      <c r="M17" s="12">
        <f t="shared" si="4"/>
        <v>-10000</v>
      </c>
      <c r="N17" s="13">
        <f t="shared" ref="N17" si="11">N12+N15</f>
        <v>10000</v>
      </c>
      <c r="O17" s="13"/>
      <c r="P17" s="12">
        <f t="shared" si="5"/>
        <v>-10000</v>
      </c>
      <c r="Q17" s="80"/>
      <c r="R17" s="80"/>
      <c r="S17" s="81"/>
      <c r="T17" s="80"/>
      <c r="U17" s="80"/>
      <c r="V17" s="81"/>
      <c r="W17" s="17"/>
      <c r="X17" s="21"/>
      <c r="Y17" s="16"/>
    </row>
    <row r="18" spans="2:30" ht="26.25" customHeight="1" thickBot="1" x14ac:dyDescent="0.2">
      <c r="B18" s="104"/>
      <c r="C18" s="54" t="s">
        <v>3</v>
      </c>
      <c r="D18" s="11"/>
      <c r="E18" s="61"/>
      <c r="F18" s="61"/>
      <c r="G18" s="57"/>
      <c r="H18" s="23">
        <f>H16+H17</f>
        <v>16000</v>
      </c>
      <c r="I18" s="23">
        <f>I16+I17</f>
        <v>23000</v>
      </c>
      <c r="J18" s="12">
        <f t="shared" ref="J18" si="12">I18-H18</f>
        <v>7000</v>
      </c>
      <c r="K18" s="23">
        <f t="shared" ref="K18" si="13">K16+K17</f>
        <v>24000</v>
      </c>
      <c r="L18" s="23"/>
      <c r="M18" s="12">
        <f t="shared" si="4"/>
        <v>-24000</v>
      </c>
      <c r="N18" s="23">
        <f t="shared" ref="N18" si="14">N16+N17</f>
        <v>24000</v>
      </c>
      <c r="O18" s="23"/>
      <c r="P18" s="12">
        <f t="shared" si="5"/>
        <v>-24000</v>
      </c>
      <c r="Q18" s="83"/>
      <c r="R18" s="83"/>
      <c r="S18" s="81"/>
      <c r="T18" s="83"/>
      <c r="U18" s="83"/>
      <c r="V18" s="81"/>
      <c r="W18" s="38">
        <f>AVERAGE(H18,K18,N18,Q18,T18)</f>
        <v>21333.333333333332</v>
      </c>
      <c r="X18" s="38">
        <f>AVERAGE(I18,L18,O18,R18,U18)</f>
        <v>23000</v>
      </c>
      <c r="Y18" s="22"/>
    </row>
    <row r="19" spans="2:30" ht="26.25" customHeight="1" thickBot="1" x14ac:dyDescent="0.2">
      <c r="B19" s="95"/>
      <c r="C19" s="54" t="s">
        <v>11</v>
      </c>
      <c r="D19" s="11"/>
      <c r="E19" s="61"/>
      <c r="F19" s="61"/>
      <c r="G19" s="61"/>
      <c r="H19" s="62"/>
      <c r="I19" s="62"/>
      <c r="J19" s="62"/>
      <c r="K19" s="62"/>
      <c r="L19" s="62"/>
      <c r="M19" s="62"/>
      <c r="N19" s="62"/>
      <c r="O19" s="62"/>
      <c r="P19" s="63"/>
      <c r="Q19" s="84"/>
      <c r="R19" s="84"/>
      <c r="S19" s="85"/>
      <c r="T19" s="84"/>
      <c r="U19" s="84"/>
      <c r="V19" s="85"/>
      <c r="W19" s="28">
        <f>W18/(E9*-1)</f>
        <v>0.21333333333333332</v>
      </c>
      <c r="X19" s="28">
        <f>X18/(F9*-1)</f>
        <v>0.23115577889447236</v>
      </c>
      <c r="Y19" s="22"/>
    </row>
    <row r="20" spans="2:30" ht="18.75" x14ac:dyDescent="0.15">
      <c r="B20" s="24"/>
      <c r="C20" s="25"/>
      <c r="D20" s="25"/>
      <c r="E20" s="26"/>
      <c r="F20" s="26"/>
      <c r="G20" s="26"/>
      <c r="H20" s="27"/>
      <c r="I20" s="27"/>
      <c r="J20" s="27"/>
      <c r="K20" s="27"/>
      <c r="L20" s="27"/>
      <c r="M20" s="27"/>
      <c r="N20" s="27"/>
      <c r="O20" s="27"/>
      <c r="P20" s="27"/>
      <c r="Q20" s="27"/>
      <c r="R20" s="27"/>
      <c r="S20" s="27"/>
      <c r="T20" s="27"/>
      <c r="U20" s="27"/>
      <c r="V20" s="27"/>
      <c r="W20" s="29"/>
      <c r="X20" s="29"/>
      <c r="Y20" s="22"/>
    </row>
    <row r="21" spans="2:30" ht="28.5" customHeight="1" x14ac:dyDescent="0.15">
      <c r="B21" s="24"/>
      <c r="C21" s="56"/>
      <c r="D21" s="56"/>
      <c r="E21" s="56"/>
      <c r="F21" s="56"/>
      <c r="G21" s="56"/>
      <c r="H21" s="56"/>
      <c r="I21" s="56"/>
      <c r="J21" s="56"/>
      <c r="K21" s="56"/>
      <c r="L21" s="56"/>
      <c r="M21" s="56"/>
      <c r="N21" s="27"/>
      <c r="O21" s="27"/>
      <c r="P21" s="27"/>
      <c r="Q21" s="27"/>
      <c r="R21" s="27"/>
      <c r="S21" s="27"/>
      <c r="T21" s="27"/>
      <c r="U21" s="27"/>
      <c r="V21" s="27"/>
      <c r="W21" s="27"/>
      <c r="X21" s="29"/>
      <c r="Y21" s="22"/>
    </row>
    <row r="22" spans="2:30" ht="27" customHeight="1" x14ac:dyDescent="0.15">
      <c r="B22" s="96" t="s">
        <v>12</v>
      </c>
      <c r="C22" s="96"/>
      <c r="D22" s="96"/>
      <c r="E22" s="56"/>
      <c r="F22" s="56"/>
      <c r="G22" s="56"/>
      <c r="H22" s="56"/>
      <c r="I22" s="56"/>
      <c r="J22" s="47"/>
      <c r="K22" s="56"/>
      <c r="L22" s="56"/>
      <c r="M22" s="56"/>
      <c r="N22" s="27"/>
      <c r="O22" s="27"/>
      <c r="P22" s="27"/>
      <c r="Q22" s="27"/>
      <c r="R22" s="27"/>
      <c r="S22" s="27"/>
      <c r="T22" s="27"/>
      <c r="U22" s="27"/>
      <c r="V22" s="27"/>
      <c r="W22" s="27"/>
      <c r="X22" s="29"/>
      <c r="Y22" s="22"/>
    </row>
    <row r="23" spans="2:30" ht="24.75" customHeight="1" thickBot="1" x14ac:dyDescent="0.2">
      <c r="B23" s="56"/>
      <c r="C23" s="56"/>
      <c r="D23" s="56"/>
      <c r="E23" s="56"/>
      <c r="F23" s="56"/>
      <c r="G23" s="56"/>
      <c r="H23" s="56"/>
      <c r="I23" s="56"/>
      <c r="J23" s="56"/>
      <c r="K23" s="56"/>
      <c r="L23" s="56"/>
      <c r="M23" s="56"/>
      <c r="N23" s="27"/>
      <c r="O23" s="27"/>
      <c r="P23" s="27"/>
      <c r="Q23" s="27"/>
      <c r="R23" s="27"/>
      <c r="S23" s="27"/>
      <c r="T23" s="27"/>
      <c r="U23" s="27"/>
      <c r="V23" s="27"/>
      <c r="W23" s="27"/>
      <c r="X23" s="29"/>
      <c r="Y23" s="22"/>
    </row>
    <row r="24" spans="2:30" ht="35.25" customHeight="1" x14ac:dyDescent="0.15">
      <c r="B24" s="32" t="s">
        <v>23</v>
      </c>
      <c r="C24" s="33"/>
      <c r="D24" s="33"/>
      <c r="E24" s="33"/>
      <c r="F24" s="33"/>
      <c r="G24" s="33"/>
      <c r="H24" s="33"/>
      <c r="I24" s="33"/>
      <c r="J24" s="48"/>
      <c r="K24" s="33"/>
      <c r="L24" s="33"/>
      <c r="M24" s="33"/>
      <c r="N24" s="34"/>
      <c r="O24" s="34"/>
      <c r="P24" s="34"/>
      <c r="Q24" s="34"/>
      <c r="R24" s="34"/>
      <c r="S24" s="34"/>
      <c r="T24" s="34"/>
      <c r="U24" s="34"/>
      <c r="V24" s="34"/>
      <c r="W24" s="35"/>
      <c r="X24" s="36"/>
      <c r="Y24" s="39"/>
      <c r="AA24" s="3"/>
      <c r="AB24" s="1"/>
      <c r="AC24" s="1"/>
      <c r="AD24" s="1"/>
    </row>
    <row r="25" spans="2:30" ht="35.25" customHeight="1" x14ac:dyDescent="0.15">
      <c r="B25" s="97" t="s">
        <v>27</v>
      </c>
      <c r="C25" s="98"/>
      <c r="D25" s="98"/>
      <c r="E25" s="98"/>
      <c r="F25" s="98"/>
      <c r="G25" s="98"/>
      <c r="H25" s="98"/>
      <c r="I25" s="98"/>
      <c r="J25" s="98"/>
      <c r="K25" s="98"/>
      <c r="L25" s="98"/>
      <c r="M25" s="98"/>
      <c r="N25" s="98"/>
      <c r="O25" s="98"/>
      <c r="P25" s="98"/>
      <c r="Q25" s="98"/>
      <c r="R25" s="98"/>
      <c r="S25" s="98"/>
      <c r="T25" s="98"/>
      <c r="U25" s="98"/>
      <c r="V25" s="98"/>
      <c r="W25" s="98"/>
      <c r="X25" s="99"/>
      <c r="Y25" s="39"/>
      <c r="AA25" s="3"/>
      <c r="AB25" s="1"/>
      <c r="AC25" s="1"/>
      <c r="AD25" s="1"/>
    </row>
    <row r="26" spans="2:30" ht="35.25" customHeight="1" x14ac:dyDescent="0.15">
      <c r="B26" s="100"/>
      <c r="C26" s="98"/>
      <c r="D26" s="98"/>
      <c r="E26" s="98"/>
      <c r="F26" s="98"/>
      <c r="G26" s="98"/>
      <c r="H26" s="98"/>
      <c r="I26" s="98"/>
      <c r="J26" s="98"/>
      <c r="K26" s="98"/>
      <c r="L26" s="98"/>
      <c r="M26" s="98"/>
      <c r="N26" s="98"/>
      <c r="O26" s="98"/>
      <c r="P26" s="98"/>
      <c r="Q26" s="98"/>
      <c r="R26" s="98"/>
      <c r="S26" s="98"/>
      <c r="T26" s="98"/>
      <c r="U26" s="98"/>
      <c r="V26" s="98"/>
      <c r="W26" s="98"/>
      <c r="X26" s="99"/>
      <c r="Y26" s="39"/>
      <c r="AA26" s="3"/>
      <c r="AB26" s="1"/>
      <c r="AC26" s="1"/>
      <c r="AD26" s="1"/>
    </row>
    <row r="27" spans="2:30" ht="35.25" customHeight="1" x14ac:dyDescent="0.15">
      <c r="B27" s="100"/>
      <c r="C27" s="98"/>
      <c r="D27" s="98"/>
      <c r="E27" s="98"/>
      <c r="F27" s="98"/>
      <c r="G27" s="98"/>
      <c r="H27" s="98"/>
      <c r="I27" s="98"/>
      <c r="J27" s="98"/>
      <c r="K27" s="98"/>
      <c r="L27" s="98"/>
      <c r="M27" s="98"/>
      <c r="N27" s="98"/>
      <c r="O27" s="98"/>
      <c r="P27" s="98"/>
      <c r="Q27" s="98"/>
      <c r="R27" s="98"/>
      <c r="S27" s="98"/>
      <c r="T27" s="98"/>
      <c r="U27" s="98"/>
      <c r="V27" s="98"/>
      <c r="W27" s="98"/>
      <c r="X27" s="99"/>
      <c r="Y27" s="37"/>
    </row>
    <row r="28" spans="2:30" ht="35.25" customHeight="1" x14ac:dyDescent="0.15">
      <c r="B28" s="100"/>
      <c r="C28" s="98"/>
      <c r="D28" s="98"/>
      <c r="E28" s="98"/>
      <c r="F28" s="98"/>
      <c r="G28" s="98"/>
      <c r="H28" s="98"/>
      <c r="I28" s="98"/>
      <c r="J28" s="98"/>
      <c r="K28" s="98"/>
      <c r="L28" s="98"/>
      <c r="M28" s="98"/>
      <c r="N28" s="98"/>
      <c r="O28" s="98"/>
      <c r="P28" s="98"/>
      <c r="Q28" s="98"/>
      <c r="R28" s="98"/>
      <c r="S28" s="98"/>
      <c r="T28" s="98"/>
      <c r="U28" s="98"/>
      <c r="V28" s="98"/>
      <c r="W28" s="98"/>
      <c r="X28" s="99"/>
      <c r="Y28" s="37"/>
    </row>
    <row r="29" spans="2:30" ht="55.5" customHeight="1" x14ac:dyDescent="0.15">
      <c r="B29" s="100"/>
      <c r="C29" s="98"/>
      <c r="D29" s="98"/>
      <c r="E29" s="98"/>
      <c r="F29" s="98"/>
      <c r="G29" s="98"/>
      <c r="H29" s="98"/>
      <c r="I29" s="98"/>
      <c r="J29" s="98"/>
      <c r="K29" s="98"/>
      <c r="L29" s="98"/>
      <c r="M29" s="98"/>
      <c r="N29" s="98"/>
      <c r="O29" s="98"/>
      <c r="P29" s="98"/>
      <c r="Q29" s="98"/>
      <c r="R29" s="98"/>
      <c r="S29" s="98"/>
      <c r="T29" s="98"/>
      <c r="U29" s="98"/>
      <c r="V29" s="98"/>
      <c r="W29" s="98"/>
      <c r="X29" s="99"/>
      <c r="Y29" s="37"/>
    </row>
    <row r="30" spans="2:30" ht="35.25" customHeight="1" x14ac:dyDescent="0.15">
      <c r="B30" s="100"/>
      <c r="C30" s="98"/>
      <c r="D30" s="98"/>
      <c r="E30" s="98"/>
      <c r="F30" s="98"/>
      <c r="G30" s="98"/>
      <c r="H30" s="98"/>
      <c r="I30" s="98"/>
      <c r="J30" s="98"/>
      <c r="K30" s="98"/>
      <c r="L30" s="98"/>
      <c r="M30" s="98"/>
      <c r="N30" s="98"/>
      <c r="O30" s="98"/>
      <c r="P30" s="98"/>
      <c r="Q30" s="98"/>
      <c r="R30" s="98"/>
      <c r="S30" s="98"/>
      <c r="T30" s="98"/>
      <c r="U30" s="98"/>
      <c r="V30" s="98"/>
      <c r="W30" s="98"/>
      <c r="X30" s="99"/>
      <c r="Y30" s="37"/>
    </row>
    <row r="31" spans="2:30" ht="35.25" customHeight="1" thickBot="1" x14ac:dyDescent="0.2">
      <c r="B31" s="101"/>
      <c r="C31" s="102"/>
      <c r="D31" s="102"/>
      <c r="E31" s="102"/>
      <c r="F31" s="102"/>
      <c r="G31" s="102"/>
      <c r="H31" s="102"/>
      <c r="I31" s="102"/>
      <c r="J31" s="102"/>
      <c r="K31" s="102"/>
      <c r="L31" s="102"/>
      <c r="M31" s="102"/>
      <c r="N31" s="102"/>
      <c r="O31" s="102"/>
      <c r="P31" s="102"/>
      <c r="Q31" s="102"/>
      <c r="R31" s="102"/>
      <c r="S31" s="102"/>
      <c r="T31" s="102"/>
      <c r="U31" s="102"/>
      <c r="V31" s="102"/>
      <c r="W31" s="102"/>
      <c r="X31" s="103"/>
      <c r="Y31" s="37"/>
    </row>
  </sheetData>
  <mergeCells count="13">
    <mergeCell ref="C11:C12"/>
    <mergeCell ref="C14:C15"/>
    <mergeCell ref="B22:D22"/>
    <mergeCell ref="B25:X31"/>
    <mergeCell ref="B9:B19"/>
    <mergeCell ref="W6:X6"/>
    <mergeCell ref="E7:G7"/>
    <mergeCell ref="H7:J7"/>
    <mergeCell ref="K7:M7"/>
    <mergeCell ref="W7:X7"/>
    <mergeCell ref="N7:P7"/>
    <mergeCell ref="T7:V7"/>
    <mergeCell ref="Q7:S7"/>
  </mergeCells>
  <phoneticPr fontId="1"/>
  <conditionalFormatting sqref="Q7:S19">
    <cfRule type="expression" dxfId="7" priority="2">
      <formula>OR($C$4=4,$C$4=5)</formula>
    </cfRule>
  </conditionalFormatting>
  <conditionalFormatting sqref="T7:V19">
    <cfRule type="expression" dxfId="6" priority="1">
      <formula>$C$4=5</formula>
    </cfRule>
  </conditionalFormatting>
  <dataValidations count="1">
    <dataValidation type="list" allowBlank="1" showInputMessage="1" showErrorMessage="1" sqref="C4" xr:uid="{00EFA513-65FF-47E1-8301-9B61DA7AC7D3}">
      <formula1>"3,4,5"</formula1>
    </dataValidation>
  </dataValidations>
  <pageMargins left="0.70866141732283472" right="0.70866141732283472" top="0.55118110236220474" bottom="0.55118110236220474" header="0.31496062992125984" footer="0.31496062992125984"/>
  <pageSetup paperSize="9" scale="42" fitToHeight="0" orientation="landscape" cellComments="asDisplayed" r:id="rId1"/>
  <headerFooter>
    <oddHeader xml:space="preserve">&amp;L(１年目)
</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AE32"/>
  <sheetViews>
    <sheetView zoomScale="55" zoomScaleNormal="55" workbookViewId="0">
      <selection activeCell="Z11" sqref="Z11"/>
    </sheetView>
  </sheetViews>
  <sheetFormatPr defaultColWidth="9" defaultRowHeight="17.25" x14ac:dyDescent="0.15"/>
  <cols>
    <col min="1" max="1" width="5.75" style="2" customWidth="1"/>
    <col min="2" max="2" width="18.125" style="2" customWidth="1"/>
    <col min="3" max="4" width="15.5" style="2" customWidth="1"/>
    <col min="5" max="5" width="15.125" style="2" bestFit="1" customWidth="1"/>
    <col min="6" max="9" width="12.875" style="2" customWidth="1"/>
    <col min="10" max="10" width="12.875" style="49" customWidth="1"/>
    <col min="11" max="24" width="12.875" style="2" customWidth="1"/>
    <col min="25" max="25" width="3.25" style="2" customWidth="1"/>
    <col min="26" max="26" width="30.625" style="2" customWidth="1"/>
    <col min="27" max="16384" width="9" style="2"/>
  </cols>
  <sheetData>
    <row r="1" spans="2:25" s="1" customFormat="1" ht="26.25" customHeight="1" x14ac:dyDescent="0.15">
      <c r="B1" s="5"/>
      <c r="C1" s="5"/>
      <c r="D1" s="5"/>
      <c r="E1" s="5"/>
      <c r="F1" s="5"/>
      <c r="G1" s="5"/>
      <c r="H1" s="5"/>
      <c r="I1" s="5"/>
      <c r="J1" s="43"/>
      <c r="K1" s="5"/>
      <c r="L1" s="5"/>
      <c r="M1" s="5"/>
      <c r="N1" s="5"/>
      <c r="O1" s="5"/>
      <c r="P1" s="5"/>
      <c r="Q1" s="5"/>
      <c r="R1" s="5"/>
      <c r="S1" s="5"/>
      <c r="T1" s="5"/>
      <c r="U1" s="5"/>
      <c r="V1" s="5"/>
      <c r="W1" s="5"/>
      <c r="X1" s="42" t="s">
        <v>8</v>
      </c>
      <c r="Y1" s="5"/>
    </row>
    <row r="2" spans="2:25" s="1" customFormat="1" ht="26.25" customHeight="1" x14ac:dyDescent="0.15">
      <c r="B2" s="41" t="s">
        <v>26</v>
      </c>
      <c r="C2" s="5"/>
      <c r="D2" s="5"/>
      <c r="E2" s="5"/>
      <c r="F2" s="6"/>
      <c r="G2" s="6"/>
      <c r="H2" s="6"/>
      <c r="I2" s="6"/>
      <c r="J2" s="44"/>
      <c r="K2" s="6"/>
      <c r="L2" s="6"/>
      <c r="M2" s="6"/>
      <c r="N2" s="6"/>
      <c r="O2" s="7"/>
      <c r="P2" s="7"/>
      <c r="Q2" s="6"/>
      <c r="R2" s="7"/>
      <c r="S2" s="7"/>
      <c r="T2" s="6"/>
      <c r="U2" s="7"/>
      <c r="V2" s="7"/>
      <c r="W2" s="5"/>
      <c r="X2" s="5"/>
      <c r="Y2" s="5"/>
    </row>
    <row r="3" spans="2:25" s="1" customFormat="1" ht="33" customHeight="1" thickBot="1" x14ac:dyDescent="0.2">
      <c r="B3" s="41" t="s">
        <v>20</v>
      </c>
      <c r="C3" s="5"/>
      <c r="D3" s="5"/>
      <c r="E3" s="5"/>
      <c r="F3" s="6"/>
      <c r="G3" s="6"/>
      <c r="H3" s="6"/>
      <c r="I3" s="6"/>
      <c r="J3" s="44"/>
      <c r="K3" s="6"/>
      <c r="L3" s="6"/>
      <c r="M3" s="6"/>
      <c r="N3" s="6"/>
      <c r="O3" s="7"/>
      <c r="P3" s="7"/>
      <c r="Q3" s="6"/>
      <c r="R3" s="7"/>
      <c r="S3" s="7"/>
      <c r="T3" s="6"/>
      <c r="U3" s="7"/>
      <c r="V3" s="7"/>
      <c r="W3" s="5"/>
      <c r="X3" s="5"/>
      <c r="Y3" s="5"/>
    </row>
    <row r="4" spans="2:25" s="1" customFormat="1" ht="26.25" customHeight="1" thickBot="1" x14ac:dyDescent="0.2">
      <c r="B4" s="77" t="s">
        <v>29</v>
      </c>
      <c r="C4" s="79">
        <v>3</v>
      </c>
      <c r="D4" s="78" t="s">
        <v>30</v>
      </c>
      <c r="E4" s="7"/>
      <c r="F4" s="7"/>
      <c r="G4" s="7"/>
      <c r="H4" s="7"/>
      <c r="I4" s="7"/>
      <c r="J4" s="45"/>
      <c r="K4" s="7"/>
      <c r="L4" s="7"/>
      <c r="M4" s="7"/>
      <c r="N4" s="7"/>
      <c r="O4" s="7"/>
      <c r="P4" s="7"/>
      <c r="Q4" s="7"/>
      <c r="R4" s="7"/>
      <c r="S4" s="7"/>
      <c r="T4" s="7"/>
      <c r="U4" s="7"/>
      <c r="V4" s="7"/>
      <c r="W4" s="5"/>
      <c r="X4" s="5"/>
      <c r="Y4" s="5"/>
    </row>
    <row r="5" spans="2:25" s="1" customFormat="1" ht="39.75" customHeight="1" x14ac:dyDescent="0.15">
      <c r="B5" s="5"/>
      <c r="C5" s="5"/>
      <c r="D5" s="5"/>
      <c r="E5" s="7"/>
      <c r="F5" s="7"/>
      <c r="G5" s="7"/>
      <c r="H5" s="7"/>
      <c r="I5" s="7"/>
      <c r="J5" s="45"/>
      <c r="K5" s="7"/>
      <c r="L5" s="7"/>
      <c r="M5" s="7" t="s">
        <v>19</v>
      </c>
      <c r="N5" s="7"/>
      <c r="O5" s="7"/>
      <c r="P5" s="7"/>
      <c r="Q5" s="7"/>
      <c r="R5" s="7"/>
      <c r="S5" s="7"/>
      <c r="T5" s="7"/>
      <c r="U5" s="7"/>
      <c r="V5" s="7"/>
      <c r="W5" s="5"/>
      <c r="X5" s="5"/>
      <c r="Y5" s="5"/>
    </row>
    <row r="6" spans="2:25" s="1" customFormat="1" ht="26.25" customHeight="1" x14ac:dyDescent="0.15">
      <c r="B6" s="5"/>
      <c r="C6" s="53"/>
      <c r="D6" s="53"/>
      <c r="E6" s="5"/>
      <c r="F6" s="5"/>
      <c r="G6" s="5"/>
      <c r="H6" s="5"/>
      <c r="I6" s="5"/>
      <c r="J6" s="43"/>
      <c r="K6" s="5"/>
      <c r="L6" s="5"/>
      <c r="M6" s="5"/>
      <c r="N6" s="5"/>
      <c r="O6" s="5"/>
      <c r="P6" s="5"/>
      <c r="Q6" s="5"/>
      <c r="R6" s="5"/>
      <c r="S6" s="5"/>
      <c r="T6" s="5"/>
      <c r="U6" s="5"/>
      <c r="V6" s="5"/>
      <c r="W6" s="87" t="s">
        <v>18</v>
      </c>
      <c r="X6" s="87"/>
      <c r="Y6" s="8"/>
    </row>
    <row r="7" spans="2:25" s="1" customFormat="1" ht="26.25" customHeight="1" x14ac:dyDescent="0.15">
      <c r="B7" s="70"/>
      <c r="C7" s="71"/>
      <c r="D7" s="72"/>
      <c r="E7" s="88" t="s">
        <v>15</v>
      </c>
      <c r="F7" s="89"/>
      <c r="G7" s="90"/>
      <c r="H7" s="88">
        <v>1</v>
      </c>
      <c r="I7" s="89"/>
      <c r="J7" s="90"/>
      <c r="K7" s="88">
        <v>2</v>
      </c>
      <c r="L7" s="89"/>
      <c r="M7" s="90"/>
      <c r="N7" s="88">
        <v>3</v>
      </c>
      <c r="O7" s="89"/>
      <c r="P7" s="90"/>
      <c r="Q7" s="91" t="str">
        <f>IF(OR($C$4=4,$C$4=5),4,"")</f>
        <v/>
      </c>
      <c r="R7" s="92"/>
      <c r="S7" s="93"/>
      <c r="T7" s="91" t="str">
        <f>IF($C$4=5,5,"")</f>
        <v/>
      </c>
      <c r="U7" s="92"/>
      <c r="V7" s="93"/>
      <c r="W7" s="88" t="s">
        <v>31</v>
      </c>
      <c r="X7" s="90"/>
      <c r="Y7" s="8"/>
    </row>
    <row r="8" spans="2:25" s="1" customFormat="1" ht="26.25" customHeight="1" x14ac:dyDescent="0.15">
      <c r="B8" s="73"/>
      <c r="C8" s="74"/>
      <c r="D8" s="75"/>
      <c r="E8" s="10" t="s">
        <v>13</v>
      </c>
      <c r="F8" s="10" t="s">
        <v>14</v>
      </c>
      <c r="G8" s="10" t="s">
        <v>17</v>
      </c>
      <c r="H8" s="10" t="s">
        <v>13</v>
      </c>
      <c r="I8" s="10" t="s">
        <v>14</v>
      </c>
      <c r="J8" s="46" t="s">
        <v>17</v>
      </c>
      <c r="K8" s="10" t="s">
        <v>13</v>
      </c>
      <c r="L8" s="10" t="s">
        <v>14</v>
      </c>
      <c r="M8" s="10" t="s">
        <v>17</v>
      </c>
      <c r="N8" s="10" t="s">
        <v>13</v>
      </c>
      <c r="O8" s="10" t="s">
        <v>14</v>
      </c>
      <c r="P8" s="10" t="s">
        <v>17</v>
      </c>
      <c r="Q8" s="86" t="s">
        <v>13</v>
      </c>
      <c r="R8" s="86" t="s">
        <v>14</v>
      </c>
      <c r="S8" s="86" t="s">
        <v>17</v>
      </c>
      <c r="T8" s="86" t="s">
        <v>13</v>
      </c>
      <c r="U8" s="86" t="s">
        <v>14</v>
      </c>
      <c r="V8" s="86" t="s">
        <v>17</v>
      </c>
      <c r="W8" s="10" t="s">
        <v>13</v>
      </c>
      <c r="X8" s="10" t="s">
        <v>14</v>
      </c>
      <c r="Y8" s="9"/>
    </row>
    <row r="9" spans="2:25" ht="26.25" customHeight="1" x14ac:dyDescent="0.15">
      <c r="B9" s="94" t="s">
        <v>11</v>
      </c>
      <c r="C9" s="50" t="s">
        <v>0</v>
      </c>
      <c r="D9" s="11"/>
      <c r="E9" s="12">
        <v>-100000</v>
      </c>
      <c r="F9" s="12">
        <v>-99500</v>
      </c>
      <c r="G9" s="12">
        <f>E9-F9</f>
        <v>-500</v>
      </c>
      <c r="H9" s="13"/>
      <c r="I9" s="13"/>
      <c r="J9" s="12">
        <f t="shared" ref="J9:J10" si="0">I9-H9</f>
        <v>0</v>
      </c>
      <c r="K9" s="13"/>
      <c r="L9" s="13"/>
      <c r="M9" s="12">
        <f t="shared" ref="M9:M10" si="1">L9-K9</f>
        <v>0</v>
      </c>
      <c r="N9" s="13"/>
      <c r="O9" s="13"/>
      <c r="P9" s="12">
        <f t="shared" ref="P9:P10" si="2">O9-N9</f>
        <v>0</v>
      </c>
      <c r="Q9" s="80"/>
      <c r="R9" s="80"/>
      <c r="S9" s="81"/>
      <c r="T9" s="80"/>
      <c r="U9" s="80"/>
      <c r="V9" s="81"/>
      <c r="W9" s="14"/>
      <c r="X9" s="15"/>
      <c r="Y9" s="16"/>
    </row>
    <row r="10" spans="2:25" ht="26.25" customHeight="1" x14ac:dyDescent="0.15">
      <c r="B10" s="104"/>
      <c r="C10" s="50" t="s">
        <v>4</v>
      </c>
      <c r="D10" s="11"/>
      <c r="E10" s="57"/>
      <c r="F10" s="57"/>
      <c r="G10" s="57"/>
      <c r="H10" s="13">
        <v>20000</v>
      </c>
      <c r="I10" s="13">
        <v>30000</v>
      </c>
      <c r="J10" s="12">
        <f t="shared" si="0"/>
        <v>10000</v>
      </c>
      <c r="K10" s="13">
        <v>30000</v>
      </c>
      <c r="L10" s="13"/>
      <c r="M10" s="12">
        <f t="shared" si="1"/>
        <v>-30000</v>
      </c>
      <c r="N10" s="13">
        <v>30000</v>
      </c>
      <c r="O10" s="13"/>
      <c r="P10" s="12">
        <f t="shared" si="2"/>
        <v>-30000</v>
      </c>
      <c r="Q10" s="80"/>
      <c r="R10" s="80"/>
      <c r="S10" s="81"/>
      <c r="T10" s="80"/>
      <c r="U10" s="80"/>
      <c r="V10" s="81"/>
      <c r="W10" s="17"/>
      <c r="X10" s="15"/>
      <c r="Y10" s="16"/>
    </row>
    <row r="11" spans="2:25" ht="26.25" customHeight="1" x14ac:dyDescent="0.15">
      <c r="B11" s="104"/>
      <c r="C11" s="94" t="s">
        <v>2</v>
      </c>
      <c r="D11" s="18" t="s">
        <v>9</v>
      </c>
      <c r="E11" s="58"/>
      <c r="F11" s="59"/>
      <c r="G11" s="59"/>
      <c r="H11" s="19">
        <v>3000</v>
      </c>
      <c r="I11" s="19">
        <v>5000</v>
      </c>
      <c r="J11" s="12">
        <f>I11-H11</f>
        <v>2000</v>
      </c>
      <c r="K11" s="19">
        <v>4000</v>
      </c>
      <c r="L11" s="19"/>
      <c r="M11" s="12">
        <f>L11-K11</f>
        <v>-4000</v>
      </c>
      <c r="N11" s="19">
        <v>4000</v>
      </c>
      <c r="O11" s="19"/>
      <c r="P11" s="12">
        <f>O11-N11</f>
        <v>-4000</v>
      </c>
      <c r="Q11" s="82"/>
      <c r="R11" s="82"/>
      <c r="S11" s="81"/>
      <c r="T11" s="82"/>
      <c r="U11" s="82"/>
      <c r="V11" s="81"/>
      <c r="W11" s="20"/>
      <c r="X11" s="15"/>
      <c r="Y11" s="16"/>
    </row>
    <row r="12" spans="2:25" ht="26.25" customHeight="1" x14ac:dyDescent="0.15">
      <c r="B12" s="104"/>
      <c r="C12" s="95"/>
      <c r="D12" s="18" t="s">
        <v>10</v>
      </c>
      <c r="E12" s="58"/>
      <c r="F12" s="60"/>
      <c r="G12" s="59"/>
      <c r="H12" s="19">
        <v>10000</v>
      </c>
      <c r="I12" s="19">
        <v>9950</v>
      </c>
      <c r="J12" s="12">
        <f t="shared" ref="J12:J18" si="3">I12-H12</f>
        <v>-50</v>
      </c>
      <c r="K12" s="19">
        <v>10000</v>
      </c>
      <c r="L12" s="19"/>
      <c r="M12" s="12">
        <f t="shared" ref="M12:M18" si="4">L12-K12</f>
        <v>-10000</v>
      </c>
      <c r="N12" s="19">
        <v>10000</v>
      </c>
      <c r="O12" s="19"/>
      <c r="P12" s="12">
        <f t="shared" ref="P12:P18" si="5">O12-N12</f>
        <v>-10000</v>
      </c>
      <c r="Q12" s="82"/>
      <c r="R12" s="82"/>
      <c r="S12" s="81"/>
      <c r="T12" s="82"/>
      <c r="U12" s="82"/>
      <c r="V12" s="81"/>
      <c r="W12" s="20"/>
      <c r="X12" s="15"/>
      <c r="Y12" s="16"/>
    </row>
    <row r="13" spans="2:25" ht="26.25" customHeight="1" x14ac:dyDescent="0.15">
      <c r="B13" s="104"/>
      <c r="C13" s="50" t="s">
        <v>1</v>
      </c>
      <c r="D13" s="11"/>
      <c r="E13" s="57"/>
      <c r="F13" s="57"/>
      <c r="G13" s="57"/>
      <c r="H13" s="13">
        <f>H10-H11-H12</f>
        <v>7000</v>
      </c>
      <c r="I13" s="13">
        <f>I10-I11-I12</f>
        <v>15050</v>
      </c>
      <c r="J13" s="12">
        <f t="shared" si="3"/>
        <v>8050</v>
      </c>
      <c r="K13" s="13">
        <f t="shared" ref="K13:N13" si="6">K10-K11-K12</f>
        <v>16000</v>
      </c>
      <c r="L13" s="13"/>
      <c r="M13" s="12">
        <f t="shared" si="4"/>
        <v>-16000</v>
      </c>
      <c r="N13" s="13">
        <f t="shared" si="6"/>
        <v>16000</v>
      </c>
      <c r="O13" s="13"/>
      <c r="P13" s="12">
        <f t="shared" si="5"/>
        <v>-16000</v>
      </c>
      <c r="Q13" s="80"/>
      <c r="R13" s="80"/>
      <c r="S13" s="81"/>
      <c r="T13" s="80"/>
      <c r="U13" s="80"/>
      <c r="V13" s="81"/>
      <c r="W13" s="17"/>
      <c r="X13" s="15"/>
      <c r="Y13" s="16"/>
    </row>
    <row r="14" spans="2:25" ht="26.25" customHeight="1" x14ac:dyDescent="0.15">
      <c r="B14" s="104"/>
      <c r="C14" s="94" t="s">
        <v>6</v>
      </c>
      <c r="D14" s="18" t="s">
        <v>9</v>
      </c>
      <c r="E14" s="58"/>
      <c r="F14" s="59"/>
      <c r="G14" s="59"/>
      <c r="H14" s="13">
        <v>1000</v>
      </c>
      <c r="I14" s="13">
        <v>2000</v>
      </c>
      <c r="J14" s="12">
        <f t="shared" si="3"/>
        <v>1000</v>
      </c>
      <c r="K14" s="13">
        <v>2000</v>
      </c>
      <c r="L14" s="13"/>
      <c r="M14" s="12">
        <f t="shared" si="4"/>
        <v>-2000</v>
      </c>
      <c r="N14" s="13">
        <v>2000</v>
      </c>
      <c r="O14" s="13"/>
      <c r="P14" s="12">
        <f t="shared" si="5"/>
        <v>-2000</v>
      </c>
      <c r="Q14" s="80"/>
      <c r="R14" s="80"/>
      <c r="S14" s="81"/>
      <c r="T14" s="80"/>
      <c r="U14" s="80"/>
      <c r="V14" s="81"/>
      <c r="W14" s="17"/>
      <c r="X14" s="15"/>
      <c r="Y14" s="16"/>
    </row>
    <row r="15" spans="2:25" ht="26.25" customHeight="1" x14ac:dyDescent="0.15">
      <c r="B15" s="104"/>
      <c r="C15" s="95"/>
      <c r="D15" s="18" t="s">
        <v>10</v>
      </c>
      <c r="E15" s="58"/>
      <c r="F15" s="59"/>
      <c r="G15" s="59"/>
      <c r="H15" s="13">
        <v>0</v>
      </c>
      <c r="I15" s="13">
        <v>0</v>
      </c>
      <c r="J15" s="12">
        <f t="shared" si="3"/>
        <v>0</v>
      </c>
      <c r="K15" s="13">
        <v>0</v>
      </c>
      <c r="L15" s="13"/>
      <c r="M15" s="12">
        <f t="shared" si="4"/>
        <v>0</v>
      </c>
      <c r="N15" s="13">
        <v>0</v>
      </c>
      <c r="O15" s="13"/>
      <c r="P15" s="12">
        <f t="shared" si="5"/>
        <v>0</v>
      </c>
      <c r="Q15" s="80"/>
      <c r="R15" s="80"/>
      <c r="S15" s="81"/>
      <c r="T15" s="80"/>
      <c r="U15" s="80"/>
      <c r="V15" s="81"/>
      <c r="W15" s="17"/>
      <c r="X15" s="15"/>
      <c r="Y15" s="16"/>
    </row>
    <row r="16" spans="2:25" ht="26.25" customHeight="1" x14ac:dyDescent="0.15">
      <c r="B16" s="104"/>
      <c r="C16" s="50" t="s">
        <v>5</v>
      </c>
      <c r="D16" s="11"/>
      <c r="E16" s="57"/>
      <c r="F16" s="57"/>
      <c r="G16" s="57"/>
      <c r="H16" s="13">
        <f>H13-H14-H15</f>
        <v>6000</v>
      </c>
      <c r="I16" s="13">
        <f>I13-I14-I15</f>
        <v>13050</v>
      </c>
      <c r="J16" s="12">
        <f t="shared" si="3"/>
        <v>7050</v>
      </c>
      <c r="K16" s="13">
        <f t="shared" ref="K16:N16" si="7">K13-K14-K15</f>
        <v>14000</v>
      </c>
      <c r="L16" s="13"/>
      <c r="M16" s="12">
        <f t="shared" si="4"/>
        <v>-14000</v>
      </c>
      <c r="N16" s="13">
        <f t="shared" si="7"/>
        <v>14000</v>
      </c>
      <c r="O16" s="13"/>
      <c r="P16" s="12">
        <f t="shared" si="5"/>
        <v>-14000</v>
      </c>
      <c r="Q16" s="80"/>
      <c r="R16" s="80"/>
      <c r="S16" s="81"/>
      <c r="T16" s="80"/>
      <c r="U16" s="80"/>
      <c r="V16" s="81"/>
      <c r="W16" s="17"/>
      <c r="X16" s="15"/>
      <c r="Y16" s="16"/>
    </row>
    <row r="17" spans="2:31" ht="26.25" customHeight="1" x14ac:dyDescent="0.15">
      <c r="B17" s="104"/>
      <c r="C17" s="50" t="s">
        <v>7</v>
      </c>
      <c r="D17" s="11"/>
      <c r="E17" s="57"/>
      <c r="F17" s="57"/>
      <c r="G17" s="57"/>
      <c r="H17" s="13">
        <f>H12+H15</f>
        <v>10000</v>
      </c>
      <c r="I17" s="13">
        <f>I12+I15</f>
        <v>9950</v>
      </c>
      <c r="J17" s="12">
        <f t="shared" si="3"/>
        <v>-50</v>
      </c>
      <c r="K17" s="13">
        <f t="shared" ref="K17:N17" si="8">K12+K15</f>
        <v>10000</v>
      </c>
      <c r="L17" s="13"/>
      <c r="M17" s="12">
        <f t="shared" si="4"/>
        <v>-10000</v>
      </c>
      <c r="N17" s="13">
        <f t="shared" si="8"/>
        <v>10000</v>
      </c>
      <c r="O17" s="13"/>
      <c r="P17" s="12">
        <f t="shared" si="5"/>
        <v>-10000</v>
      </c>
      <c r="Q17" s="80"/>
      <c r="R17" s="80"/>
      <c r="S17" s="81"/>
      <c r="T17" s="80"/>
      <c r="U17" s="80"/>
      <c r="V17" s="81"/>
      <c r="W17" s="17"/>
      <c r="X17" s="21"/>
      <c r="Y17" s="16"/>
    </row>
    <row r="18" spans="2:31" ht="26.25" customHeight="1" thickBot="1" x14ac:dyDescent="0.2">
      <c r="B18" s="104"/>
      <c r="C18" s="50" t="s">
        <v>3</v>
      </c>
      <c r="D18" s="11"/>
      <c r="E18" s="61"/>
      <c r="F18" s="61"/>
      <c r="G18" s="57"/>
      <c r="H18" s="23">
        <f>H16+H17</f>
        <v>16000</v>
      </c>
      <c r="I18" s="23">
        <f>I16+I17</f>
        <v>23000</v>
      </c>
      <c r="J18" s="12">
        <f t="shared" si="3"/>
        <v>7000</v>
      </c>
      <c r="K18" s="23">
        <f t="shared" ref="K18:N18" si="9">K16+K17</f>
        <v>24000</v>
      </c>
      <c r="L18" s="23"/>
      <c r="M18" s="12">
        <f t="shared" si="4"/>
        <v>-24000</v>
      </c>
      <c r="N18" s="23">
        <f t="shared" si="9"/>
        <v>24000</v>
      </c>
      <c r="O18" s="23"/>
      <c r="P18" s="12">
        <f t="shared" si="5"/>
        <v>-24000</v>
      </c>
      <c r="Q18" s="83"/>
      <c r="R18" s="83"/>
      <c r="S18" s="81"/>
      <c r="T18" s="83"/>
      <c r="U18" s="83"/>
      <c r="V18" s="81"/>
      <c r="W18" s="38">
        <f>AVERAGE(H18,K18,N18,Q18,T18)</f>
        <v>21333.333333333332</v>
      </c>
      <c r="X18" s="38">
        <f>AVERAGE(I18,L18,O18,R18,U18)</f>
        <v>23000</v>
      </c>
      <c r="Y18" s="22"/>
    </row>
    <row r="19" spans="2:31" ht="26.25" customHeight="1" thickBot="1" x14ac:dyDescent="0.2">
      <c r="B19" s="95"/>
      <c r="C19" s="50" t="s">
        <v>11</v>
      </c>
      <c r="D19" s="11"/>
      <c r="E19" s="61"/>
      <c r="F19" s="61"/>
      <c r="G19" s="61"/>
      <c r="H19" s="62"/>
      <c r="I19" s="62"/>
      <c r="J19" s="62"/>
      <c r="K19" s="62"/>
      <c r="L19" s="62"/>
      <c r="M19" s="62"/>
      <c r="N19" s="62"/>
      <c r="O19" s="62"/>
      <c r="P19" s="62"/>
      <c r="Q19" s="84"/>
      <c r="R19" s="84"/>
      <c r="S19" s="85"/>
      <c r="T19" s="84"/>
      <c r="U19" s="84"/>
      <c r="V19" s="85"/>
      <c r="W19" s="28">
        <f>W18/(E9*-1)</f>
        <v>0.21333333333333332</v>
      </c>
      <c r="X19" s="28">
        <f>X18/(F9*-1)</f>
        <v>0.23115577889447236</v>
      </c>
      <c r="Y19" s="22"/>
    </row>
    <row r="20" spans="2:31" ht="18.75" x14ac:dyDescent="0.15">
      <c r="B20" s="24"/>
      <c r="C20" s="25"/>
      <c r="D20" s="25"/>
      <c r="E20" s="26"/>
      <c r="F20" s="26"/>
      <c r="G20" s="26"/>
      <c r="H20" s="27"/>
      <c r="I20" s="27"/>
      <c r="J20" s="27"/>
      <c r="K20" s="27"/>
      <c r="L20" s="27"/>
      <c r="M20" s="27"/>
      <c r="N20" s="27"/>
      <c r="O20" s="27"/>
      <c r="P20" s="27"/>
      <c r="Q20" s="27"/>
      <c r="R20" s="27"/>
      <c r="S20" s="27"/>
      <c r="T20" s="27"/>
      <c r="U20" s="27"/>
      <c r="V20" s="27"/>
      <c r="W20" s="29"/>
      <c r="X20" s="29"/>
      <c r="Y20" s="22"/>
    </row>
    <row r="21" spans="2:31" ht="28.5" customHeight="1" x14ac:dyDescent="0.15">
      <c r="B21" s="24"/>
      <c r="C21" s="52"/>
      <c r="D21" s="52"/>
      <c r="E21" s="52"/>
      <c r="F21" s="52"/>
      <c r="G21" s="52"/>
      <c r="H21" s="52"/>
      <c r="I21" s="52"/>
      <c r="J21" s="52"/>
      <c r="K21" s="52"/>
      <c r="L21" s="51"/>
      <c r="M21" s="51"/>
      <c r="N21" s="27"/>
      <c r="O21" s="27"/>
      <c r="P21" s="27"/>
      <c r="Q21" s="27"/>
      <c r="R21" s="27"/>
      <c r="S21" s="27"/>
      <c r="T21" s="27"/>
      <c r="U21" s="27"/>
      <c r="V21" s="27"/>
      <c r="W21" s="27"/>
      <c r="X21" s="29"/>
      <c r="Y21" s="22"/>
    </row>
    <row r="22" spans="2:31" ht="27" customHeight="1" x14ac:dyDescent="0.15">
      <c r="B22" s="96" t="s">
        <v>12</v>
      </c>
      <c r="C22" s="96"/>
      <c r="D22" s="96"/>
      <c r="E22" s="51"/>
      <c r="F22" s="51"/>
      <c r="G22" s="51"/>
      <c r="H22" s="51"/>
      <c r="I22" s="51"/>
      <c r="J22" s="47"/>
      <c r="K22" s="51"/>
      <c r="L22" s="51"/>
      <c r="M22" s="51"/>
      <c r="N22" s="27"/>
      <c r="O22" s="27"/>
      <c r="P22" s="27"/>
      <c r="Q22" s="27"/>
      <c r="R22" s="27"/>
      <c r="S22" s="27"/>
      <c r="T22" s="27"/>
      <c r="U22" s="27"/>
      <c r="V22" s="27"/>
      <c r="W22" s="27"/>
      <c r="X22" s="29"/>
      <c r="Y22" s="22"/>
    </row>
    <row r="23" spans="2:31" ht="24.75" customHeight="1" x14ac:dyDescent="0.15">
      <c r="B23" s="51"/>
      <c r="C23" s="52"/>
      <c r="D23" s="52"/>
      <c r="E23" s="52"/>
      <c r="F23" s="52"/>
      <c r="G23" s="52"/>
      <c r="H23" s="52"/>
      <c r="I23" s="52"/>
      <c r="J23" s="52"/>
      <c r="K23" s="52"/>
      <c r="L23" s="51"/>
      <c r="M23" s="51"/>
      <c r="N23" s="27"/>
      <c r="O23" s="27"/>
      <c r="P23" s="27"/>
      <c r="Q23" s="27"/>
      <c r="R23" s="27"/>
      <c r="S23" s="27"/>
      <c r="T23" s="27"/>
      <c r="U23" s="27"/>
      <c r="V23" s="27"/>
      <c r="W23" s="27"/>
      <c r="X23" s="29"/>
      <c r="Y23" s="22"/>
    </row>
    <row r="24" spans="2:31" ht="65.25" customHeight="1" thickBot="1" x14ac:dyDescent="0.2">
      <c r="B24" s="52"/>
      <c r="C24" s="25"/>
      <c r="D24" s="25"/>
      <c r="E24" s="26"/>
      <c r="F24" s="26"/>
      <c r="G24" s="26"/>
      <c r="H24" s="26"/>
      <c r="I24" s="26"/>
      <c r="J24" s="26"/>
      <c r="K24" s="26"/>
      <c r="L24" s="26"/>
      <c r="M24" s="26"/>
      <c r="N24" s="26"/>
      <c r="O24" s="26"/>
      <c r="P24" s="26"/>
      <c r="Q24" s="26"/>
      <c r="R24" s="26"/>
      <c r="S24" s="26"/>
      <c r="T24" s="26"/>
      <c r="U24" s="26"/>
      <c r="V24" s="26"/>
      <c r="W24" s="31"/>
      <c r="X24" s="29"/>
      <c r="Y24" s="22"/>
      <c r="AA24" s="4"/>
      <c r="AB24" s="3"/>
      <c r="AC24" s="1"/>
      <c r="AD24" s="1"/>
      <c r="AE24" s="1"/>
    </row>
    <row r="25" spans="2:31" ht="35.25" customHeight="1" x14ac:dyDescent="0.15">
      <c r="B25" s="32" t="s">
        <v>23</v>
      </c>
      <c r="C25" s="33"/>
      <c r="D25" s="33"/>
      <c r="E25" s="33"/>
      <c r="F25" s="33"/>
      <c r="G25" s="33"/>
      <c r="H25" s="33"/>
      <c r="I25" s="33"/>
      <c r="J25" s="48"/>
      <c r="K25" s="33"/>
      <c r="L25" s="33"/>
      <c r="M25" s="33"/>
      <c r="N25" s="34"/>
      <c r="O25" s="34"/>
      <c r="P25" s="34"/>
      <c r="Q25" s="34"/>
      <c r="R25" s="34"/>
      <c r="S25" s="34"/>
      <c r="T25" s="34"/>
      <c r="U25" s="34"/>
      <c r="V25" s="34"/>
      <c r="W25" s="35"/>
      <c r="X25" s="36"/>
      <c r="Y25" s="39"/>
      <c r="AA25" s="3"/>
      <c r="AB25" s="1"/>
      <c r="AC25" s="1"/>
      <c r="AD25" s="1"/>
    </row>
    <row r="26" spans="2:31" ht="35.25" customHeight="1" x14ac:dyDescent="0.15">
      <c r="B26" s="97" t="s">
        <v>28</v>
      </c>
      <c r="C26" s="98"/>
      <c r="D26" s="98"/>
      <c r="E26" s="98"/>
      <c r="F26" s="98"/>
      <c r="G26" s="98"/>
      <c r="H26" s="98"/>
      <c r="I26" s="98"/>
      <c r="J26" s="98"/>
      <c r="K26" s="98"/>
      <c r="L26" s="98"/>
      <c r="M26" s="98"/>
      <c r="N26" s="98"/>
      <c r="O26" s="98"/>
      <c r="P26" s="98"/>
      <c r="Q26" s="98"/>
      <c r="R26" s="98"/>
      <c r="S26" s="98"/>
      <c r="T26" s="98"/>
      <c r="U26" s="98"/>
      <c r="V26" s="98"/>
      <c r="W26" s="98"/>
      <c r="X26" s="99"/>
      <c r="Y26" s="39"/>
      <c r="AA26" s="3"/>
      <c r="AB26" s="1"/>
      <c r="AC26" s="1"/>
      <c r="AD26" s="1"/>
    </row>
    <row r="27" spans="2:31" ht="35.25" customHeight="1" x14ac:dyDescent="0.15">
      <c r="B27" s="100"/>
      <c r="C27" s="98"/>
      <c r="D27" s="98"/>
      <c r="E27" s="98"/>
      <c r="F27" s="98"/>
      <c r="G27" s="98"/>
      <c r="H27" s="98"/>
      <c r="I27" s="98"/>
      <c r="J27" s="98"/>
      <c r="K27" s="98"/>
      <c r="L27" s="98"/>
      <c r="M27" s="98"/>
      <c r="N27" s="98"/>
      <c r="O27" s="98"/>
      <c r="P27" s="98"/>
      <c r="Q27" s="98"/>
      <c r="R27" s="98"/>
      <c r="S27" s="98"/>
      <c r="T27" s="98"/>
      <c r="U27" s="98"/>
      <c r="V27" s="98"/>
      <c r="W27" s="98"/>
      <c r="X27" s="99"/>
      <c r="Y27" s="39"/>
      <c r="AA27" s="3"/>
      <c r="AB27" s="1"/>
      <c r="AC27" s="1"/>
      <c r="AD27" s="1"/>
    </row>
    <row r="28" spans="2:31" ht="35.25" customHeight="1" x14ac:dyDescent="0.15">
      <c r="B28" s="100"/>
      <c r="C28" s="98"/>
      <c r="D28" s="98"/>
      <c r="E28" s="98"/>
      <c r="F28" s="98"/>
      <c r="G28" s="98"/>
      <c r="H28" s="98"/>
      <c r="I28" s="98"/>
      <c r="J28" s="98"/>
      <c r="K28" s="98"/>
      <c r="L28" s="98"/>
      <c r="M28" s="98"/>
      <c r="N28" s="98"/>
      <c r="O28" s="98"/>
      <c r="P28" s="98"/>
      <c r="Q28" s="98"/>
      <c r="R28" s="98"/>
      <c r="S28" s="98"/>
      <c r="T28" s="98"/>
      <c r="U28" s="98"/>
      <c r="V28" s="98"/>
      <c r="W28" s="98"/>
      <c r="X28" s="99"/>
      <c r="Y28" s="37"/>
    </row>
    <row r="29" spans="2:31" ht="35.25" customHeight="1" x14ac:dyDescent="0.15">
      <c r="B29" s="100"/>
      <c r="C29" s="98"/>
      <c r="D29" s="98"/>
      <c r="E29" s="98"/>
      <c r="F29" s="98"/>
      <c r="G29" s="98"/>
      <c r="H29" s="98"/>
      <c r="I29" s="98"/>
      <c r="J29" s="98"/>
      <c r="K29" s="98"/>
      <c r="L29" s="98"/>
      <c r="M29" s="98"/>
      <c r="N29" s="98"/>
      <c r="O29" s="98"/>
      <c r="P29" s="98"/>
      <c r="Q29" s="98"/>
      <c r="R29" s="98"/>
      <c r="S29" s="98"/>
      <c r="T29" s="98"/>
      <c r="U29" s="98"/>
      <c r="V29" s="98"/>
      <c r="W29" s="98"/>
      <c r="X29" s="99"/>
      <c r="Y29" s="37"/>
    </row>
    <row r="30" spans="2:31" ht="55.5" customHeight="1" x14ac:dyDescent="0.15">
      <c r="B30" s="100"/>
      <c r="C30" s="98"/>
      <c r="D30" s="98"/>
      <c r="E30" s="98"/>
      <c r="F30" s="98"/>
      <c r="G30" s="98"/>
      <c r="H30" s="98"/>
      <c r="I30" s="98"/>
      <c r="J30" s="98"/>
      <c r="K30" s="98"/>
      <c r="L30" s="98"/>
      <c r="M30" s="98"/>
      <c r="N30" s="98"/>
      <c r="O30" s="98"/>
      <c r="P30" s="98"/>
      <c r="Q30" s="98"/>
      <c r="R30" s="98"/>
      <c r="S30" s="98"/>
      <c r="T30" s="98"/>
      <c r="U30" s="98"/>
      <c r="V30" s="98"/>
      <c r="W30" s="98"/>
      <c r="X30" s="99"/>
      <c r="Y30" s="37"/>
    </row>
    <row r="31" spans="2:31" ht="35.25" customHeight="1" x14ac:dyDescent="0.15">
      <c r="B31" s="100"/>
      <c r="C31" s="98"/>
      <c r="D31" s="98"/>
      <c r="E31" s="98"/>
      <c r="F31" s="98"/>
      <c r="G31" s="98"/>
      <c r="H31" s="98"/>
      <c r="I31" s="98"/>
      <c r="J31" s="98"/>
      <c r="K31" s="98"/>
      <c r="L31" s="98"/>
      <c r="M31" s="98"/>
      <c r="N31" s="98"/>
      <c r="O31" s="98"/>
      <c r="P31" s="98"/>
      <c r="Q31" s="98"/>
      <c r="R31" s="98"/>
      <c r="S31" s="98"/>
      <c r="T31" s="98"/>
      <c r="U31" s="98"/>
      <c r="V31" s="98"/>
      <c r="W31" s="98"/>
      <c r="X31" s="99"/>
      <c r="Y31" s="37"/>
    </row>
    <row r="32" spans="2:31" ht="35.25" customHeight="1" thickBot="1" x14ac:dyDescent="0.2">
      <c r="B32" s="101"/>
      <c r="C32" s="102"/>
      <c r="D32" s="102"/>
      <c r="E32" s="102"/>
      <c r="F32" s="102"/>
      <c r="G32" s="102"/>
      <c r="H32" s="102"/>
      <c r="I32" s="102"/>
      <c r="J32" s="102"/>
      <c r="K32" s="102"/>
      <c r="L32" s="102"/>
      <c r="M32" s="102"/>
      <c r="N32" s="102"/>
      <c r="O32" s="102"/>
      <c r="P32" s="102"/>
      <c r="Q32" s="102"/>
      <c r="R32" s="102"/>
      <c r="S32" s="102"/>
      <c r="T32" s="102"/>
      <c r="U32" s="102"/>
      <c r="V32" s="102"/>
      <c r="W32" s="102"/>
      <c r="X32" s="103"/>
      <c r="Y32" s="37"/>
    </row>
  </sheetData>
  <mergeCells count="13">
    <mergeCell ref="W6:X6"/>
    <mergeCell ref="E7:G7"/>
    <mergeCell ref="H7:J7"/>
    <mergeCell ref="K7:M7"/>
    <mergeCell ref="N7:P7"/>
    <mergeCell ref="W7:X7"/>
    <mergeCell ref="Q7:S7"/>
    <mergeCell ref="T7:V7"/>
    <mergeCell ref="B22:D22"/>
    <mergeCell ref="B26:X32"/>
    <mergeCell ref="C11:C12"/>
    <mergeCell ref="C14:C15"/>
    <mergeCell ref="B9:B19"/>
  </mergeCells>
  <phoneticPr fontId="1"/>
  <conditionalFormatting sqref="Q7:S19">
    <cfRule type="expression" dxfId="5" priority="2">
      <formula>OR($C$4=4,$C$4=5)</formula>
    </cfRule>
  </conditionalFormatting>
  <conditionalFormatting sqref="T7:V19">
    <cfRule type="expression" dxfId="4" priority="1">
      <formula>$C$4=5</formula>
    </cfRule>
  </conditionalFormatting>
  <dataValidations count="1">
    <dataValidation type="list" allowBlank="1" showInputMessage="1" showErrorMessage="1" sqref="C4" xr:uid="{35560912-1247-4DA8-8BF6-8D6DD4A8189B}">
      <formula1>"3,4,5"</formula1>
    </dataValidation>
  </dataValidations>
  <pageMargins left="0.70866141732283472" right="0.70866141732283472" top="0.55118110236220474" bottom="0.55118110236220474" header="0.31496062992125984" footer="0.31496062992125984"/>
  <pageSetup paperSize="9" scale="55" fitToHeight="0" orientation="landscape" cellComments="asDisplayed" r:id="rId1"/>
  <headerFooter>
    <oddHeader xml:space="preserve">&amp;L(１年目)
</oddHeader>
  </headerFooter>
  <colBreaks count="1" manualBreakCount="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AE31"/>
  <sheetViews>
    <sheetView zoomScale="55" zoomScaleNormal="55" zoomScalePageLayoutView="59" workbookViewId="0">
      <selection activeCell="U5" sqref="U5"/>
    </sheetView>
  </sheetViews>
  <sheetFormatPr defaultColWidth="9" defaultRowHeight="17.25" x14ac:dyDescent="0.15"/>
  <cols>
    <col min="1" max="1" width="5.75" style="2" customWidth="1"/>
    <col min="2" max="2" width="18.125" style="2" customWidth="1"/>
    <col min="3" max="4" width="15.5" style="2" customWidth="1"/>
    <col min="5" max="5" width="15.125" style="2" bestFit="1" customWidth="1"/>
    <col min="6" max="9" width="12.875" style="2" customWidth="1"/>
    <col min="10" max="10" width="12.875" style="49" customWidth="1"/>
    <col min="11" max="24" width="12.875" style="2" customWidth="1"/>
    <col min="25" max="25" width="6.625" style="2" customWidth="1"/>
    <col min="26" max="26" width="30.625" style="2" customWidth="1"/>
    <col min="27" max="16384" width="9" style="2"/>
  </cols>
  <sheetData>
    <row r="1" spans="2:25" s="1" customFormat="1" ht="26.25" customHeight="1" x14ac:dyDescent="0.15">
      <c r="B1" s="5"/>
      <c r="C1" s="5"/>
      <c r="D1" s="5"/>
      <c r="E1" s="5"/>
      <c r="F1" s="5"/>
      <c r="G1" s="5"/>
      <c r="H1" s="5"/>
      <c r="I1" s="5"/>
      <c r="J1" s="43"/>
      <c r="K1" s="5"/>
      <c r="L1" s="5"/>
      <c r="M1" s="5"/>
      <c r="N1" s="5"/>
      <c r="O1" s="5"/>
      <c r="P1" s="5"/>
      <c r="Q1" s="5"/>
      <c r="R1" s="5"/>
      <c r="S1" s="5"/>
      <c r="T1" s="5"/>
      <c r="U1" s="5"/>
      <c r="V1" s="5"/>
      <c r="W1" s="5"/>
      <c r="X1" s="42" t="s">
        <v>8</v>
      </c>
      <c r="Y1" s="5"/>
    </row>
    <row r="2" spans="2:25" s="1" customFormat="1" ht="26.25" customHeight="1" x14ac:dyDescent="0.15">
      <c r="B2" s="41" t="s">
        <v>26</v>
      </c>
      <c r="C2" s="5"/>
      <c r="D2" s="5"/>
      <c r="E2" s="5"/>
      <c r="F2" s="6"/>
      <c r="G2" s="6"/>
      <c r="H2" s="6"/>
      <c r="I2" s="6"/>
      <c r="J2" s="44"/>
      <c r="K2" s="6"/>
      <c r="L2" s="6"/>
      <c r="M2" s="6"/>
      <c r="N2" s="6"/>
      <c r="O2" s="7"/>
      <c r="P2" s="7"/>
      <c r="Q2" s="6"/>
      <c r="R2" s="7"/>
      <c r="S2" s="7"/>
      <c r="T2" s="6"/>
      <c r="U2" s="7"/>
      <c r="V2" s="7"/>
      <c r="W2" s="5"/>
      <c r="X2" s="5"/>
      <c r="Y2" s="5"/>
    </row>
    <row r="3" spans="2:25" s="1" customFormat="1" ht="26.25" customHeight="1" thickBot="1" x14ac:dyDescent="0.2">
      <c r="B3" s="41" t="s">
        <v>21</v>
      </c>
      <c r="C3" s="5"/>
      <c r="D3" s="5"/>
      <c r="E3" s="7"/>
      <c r="F3" s="7"/>
      <c r="G3" s="7"/>
      <c r="H3" s="7"/>
      <c r="I3" s="7"/>
      <c r="J3" s="45"/>
      <c r="K3" s="7"/>
      <c r="L3" s="7"/>
      <c r="M3" s="7"/>
      <c r="N3" s="7"/>
      <c r="O3" s="7"/>
      <c r="P3" s="7"/>
      <c r="Q3" s="7"/>
      <c r="R3" s="7"/>
      <c r="S3" s="7"/>
      <c r="T3" s="7"/>
      <c r="U3" s="7"/>
      <c r="V3" s="7"/>
      <c r="W3" s="5"/>
      <c r="X3" s="5"/>
      <c r="Y3" s="5"/>
    </row>
    <row r="4" spans="2:25" s="1" customFormat="1" ht="26.25" customHeight="1" thickBot="1" x14ac:dyDescent="0.2">
      <c r="B4" s="77" t="s">
        <v>29</v>
      </c>
      <c r="C4" s="79">
        <v>3</v>
      </c>
      <c r="D4" s="78" t="s">
        <v>30</v>
      </c>
      <c r="E4" s="7"/>
      <c r="F4" s="7"/>
      <c r="G4" s="7"/>
      <c r="H4" s="7"/>
      <c r="I4" s="7"/>
      <c r="J4" s="45"/>
      <c r="K4" s="7"/>
      <c r="L4" s="7"/>
      <c r="M4" s="7"/>
      <c r="N4" s="7"/>
      <c r="O4" s="7"/>
      <c r="P4" s="7"/>
      <c r="Q4" s="7"/>
      <c r="R4" s="7"/>
      <c r="S4" s="7"/>
      <c r="T4" s="7"/>
      <c r="U4" s="7"/>
      <c r="V4" s="7"/>
      <c r="W4" s="5"/>
      <c r="X4" s="5"/>
      <c r="Y4" s="5"/>
    </row>
    <row r="5" spans="2:25" s="1" customFormat="1" ht="26.25" customHeight="1" x14ac:dyDescent="0.15">
      <c r="B5" s="106"/>
      <c r="C5" s="106"/>
      <c r="D5" s="106"/>
      <c r="E5" s="5"/>
      <c r="F5" s="5"/>
      <c r="G5" s="5"/>
      <c r="H5" s="5"/>
      <c r="I5" s="5"/>
      <c r="J5" s="43"/>
      <c r="K5" s="5"/>
      <c r="L5" s="5"/>
      <c r="M5" s="5"/>
      <c r="N5" s="5"/>
      <c r="O5" s="5"/>
      <c r="P5" s="5"/>
      <c r="Q5" s="5"/>
      <c r="R5" s="5"/>
      <c r="S5" s="5"/>
      <c r="T5" s="5"/>
      <c r="U5" s="5"/>
      <c r="V5" s="5"/>
      <c r="W5" s="87" t="s">
        <v>18</v>
      </c>
      <c r="X5" s="87"/>
      <c r="Y5" s="8"/>
    </row>
    <row r="6" spans="2:25" s="1" customFormat="1" ht="26.25" customHeight="1" x14ac:dyDescent="0.15">
      <c r="B6" s="76"/>
      <c r="C6" s="71"/>
      <c r="D6" s="72"/>
      <c r="E6" s="88" t="s">
        <v>15</v>
      </c>
      <c r="F6" s="89"/>
      <c r="G6" s="90"/>
      <c r="H6" s="88">
        <v>1</v>
      </c>
      <c r="I6" s="89"/>
      <c r="J6" s="90"/>
      <c r="K6" s="88">
        <v>2</v>
      </c>
      <c r="L6" s="89"/>
      <c r="M6" s="90"/>
      <c r="N6" s="88">
        <v>3</v>
      </c>
      <c r="O6" s="89"/>
      <c r="P6" s="90"/>
      <c r="Q6" s="91" t="str">
        <f>IF(OR($C$4=4,$C$4=5),4,"")</f>
        <v/>
      </c>
      <c r="R6" s="92"/>
      <c r="S6" s="93"/>
      <c r="T6" s="91" t="str">
        <f>IF($C$4=5,5,"")</f>
        <v/>
      </c>
      <c r="U6" s="92"/>
      <c r="V6" s="93"/>
      <c r="W6" s="88" t="s">
        <v>31</v>
      </c>
      <c r="X6" s="90"/>
      <c r="Y6" s="8"/>
    </row>
    <row r="7" spans="2:25" s="1" customFormat="1" ht="26.25" customHeight="1" x14ac:dyDescent="0.15">
      <c r="B7" s="73"/>
      <c r="C7" s="74"/>
      <c r="D7" s="75"/>
      <c r="E7" s="10" t="s">
        <v>13</v>
      </c>
      <c r="F7" s="10" t="s">
        <v>14</v>
      </c>
      <c r="G7" s="10" t="s">
        <v>17</v>
      </c>
      <c r="H7" s="10" t="s">
        <v>13</v>
      </c>
      <c r="I7" s="10" t="s">
        <v>14</v>
      </c>
      <c r="J7" s="46" t="s">
        <v>17</v>
      </c>
      <c r="K7" s="10" t="s">
        <v>13</v>
      </c>
      <c r="L7" s="10" t="s">
        <v>14</v>
      </c>
      <c r="M7" s="10" t="s">
        <v>17</v>
      </c>
      <c r="N7" s="10" t="s">
        <v>13</v>
      </c>
      <c r="O7" s="10" t="s">
        <v>14</v>
      </c>
      <c r="P7" s="10" t="s">
        <v>17</v>
      </c>
      <c r="Q7" s="86" t="s">
        <v>13</v>
      </c>
      <c r="R7" s="86" t="s">
        <v>14</v>
      </c>
      <c r="S7" s="86" t="s">
        <v>17</v>
      </c>
      <c r="T7" s="86" t="s">
        <v>13</v>
      </c>
      <c r="U7" s="86" t="s">
        <v>14</v>
      </c>
      <c r="V7" s="86" t="s">
        <v>17</v>
      </c>
      <c r="W7" s="10" t="s">
        <v>13</v>
      </c>
      <c r="X7" s="10" t="s">
        <v>14</v>
      </c>
      <c r="Y7" s="9"/>
    </row>
    <row r="8" spans="2:25" ht="26.25" customHeight="1" x14ac:dyDescent="0.15">
      <c r="B8" s="94" t="s">
        <v>11</v>
      </c>
      <c r="C8" s="50" t="s">
        <v>0</v>
      </c>
      <c r="D8" s="11"/>
      <c r="E8" s="12">
        <v>-100000</v>
      </c>
      <c r="F8" s="12">
        <v>-99500</v>
      </c>
      <c r="G8" s="12">
        <f>E8-F8</f>
        <v>-500</v>
      </c>
      <c r="H8" s="13"/>
      <c r="I8" s="13"/>
      <c r="J8" s="12">
        <f t="shared" ref="J8:J9" si="0">I8-H8</f>
        <v>0</v>
      </c>
      <c r="K8" s="13"/>
      <c r="L8" s="13"/>
      <c r="M8" s="12">
        <f t="shared" ref="M8:M9" si="1">L8-K8</f>
        <v>0</v>
      </c>
      <c r="N8" s="13"/>
      <c r="O8" s="13"/>
      <c r="P8" s="12">
        <f t="shared" ref="P8:P9" si="2">O8-N8</f>
        <v>0</v>
      </c>
      <c r="Q8" s="80"/>
      <c r="R8" s="80"/>
      <c r="S8" s="81"/>
      <c r="T8" s="80"/>
      <c r="U8" s="80"/>
      <c r="V8" s="81"/>
      <c r="W8" s="14"/>
      <c r="X8" s="15"/>
      <c r="Y8" s="16"/>
    </row>
    <row r="9" spans="2:25" ht="26.25" customHeight="1" x14ac:dyDescent="0.15">
      <c r="B9" s="104"/>
      <c r="C9" s="50" t="s">
        <v>4</v>
      </c>
      <c r="D9" s="11"/>
      <c r="E9" s="57"/>
      <c r="F9" s="57"/>
      <c r="G9" s="57"/>
      <c r="H9" s="13">
        <v>20000</v>
      </c>
      <c r="I9" s="13">
        <v>30000</v>
      </c>
      <c r="J9" s="12">
        <f t="shared" si="0"/>
        <v>10000</v>
      </c>
      <c r="K9" s="13">
        <v>30000</v>
      </c>
      <c r="L9" s="13">
        <v>30000</v>
      </c>
      <c r="M9" s="12">
        <f t="shared" si="1"/>
        <v>0</v>
      </c>
      <c r="N9" s="13">
        <v>30000</v>
      </c>
      <c r="O9" s="13"/>
      <c r="P9" s="12">
        <f t="shared" si="2"/>
        <v>-30000</v>
      </c>
      <c r="Q9" s="80"/>
      <c r="R9" s="80"/>
      <c r="S9" s="81"/>
      <c r="T9" s="80"/>
      <c r="U9" s="80"/>
      <c r="V9" s="81"/>
      <c r="W9" s="17"/>
      <c r="X9" s="15"/>
      <c r="Y9" s="16"/>
    </row>
    <row r="10" spans="2:25" ht="26.25" customHeight="1" x14ac:dyDescent="0.15">
      <c r="B10" s="104"/>
      <c r="C10" s="94" t="s">
        <v>2</v>
      </c>
      <c r="D10" s="18" t="s">
        <v>9</v>
      </c>
      <c r="E10" s="58"/>
      <c r="F10" s="59"/>
      <c r="G10" s="59"/>
      <c r="H10" s="19">
        <v>3000</v>
      </c>
      <c r="I10" s="19">
        <v>5000</v>
      </c>
      <c r="J10" s="12">
        <f>I10-H10</f>
        <v>2000</v>
      </c>
      <c r="K10" s="19">
        <v>4000</v>
      </c>
      <c r="L10" s="19">
        <v>5000</v>
      </c>
      <c r="M10" s="12">
        <f>L10-K10</f>
        <v>1000</v>
      </c>
      <c r="N10" s="19">
        <v>4000</v>
      </c>
      <c r="O10" s="19"/>
      <c r="P10" s="12">
        <f>O10-N10</f>
        <v>-4000</v>
      </c>
      <c r="Q10" s="82"/>
      <c r="R10" s="82"/>
      <c r="S10" s="81"/>
      <c r="T10" s="82"/>
      <c r="U10" s="82"/>
      <c r="V10" s="81"/>
      <c r="W10" s="20"/>
      <c r="X10" s="15"/>
      <c r="Y10" s="16"/>
    </row>
    <row r="11" spans="2:25" ht="26.25" customHeight="1" x14ac:dyDescent="0.15">
      <c r="B11" s="104"/>
      <c r="C11" s="95"/>
      <c r="D11" s="18" t="s">
        <v>10</v>
      </c>
      <c r="E11" s="58"/>
      <c r="F11" s="60"/>
      <c r="G11" s="59"/>
      <c r="H11" s="19">
        <v>10000</v>
      </c>
      <c r="I11" s="19">
        <v>9950</v>
      </c>
      <c r="J11" s="12">
        <f t="shared" ref="J11:J17" si="3">I11-H11</f>
        <v>-50</v>
      </c>
      <c r="K11" s="19">
        <v>10000</v>
      </c>
      <c r="L11" s="19">
        <v>9950</v>
      </c>
      <c r="M11" s="12">
        <f t="shared" ref="M11:M17" si="4">L11-K11</f>
        <v>-50</v>
      </c>
      <c r="N11" s="19">
        <v>10000</v>
      </c>
      <c r="O11" s="19"/>
      <c r="P11" s="12">
        <f t="shared" ref="P11:P17" si="5">O11-N11</f>
        <v>-10000</v>
      </c>
      <c r="Q11" s="82"/>
      <c r="R11" s="82"/>
      <c r="S11" s="81"/>
      <c r="T11" s="82"/>
      <c r="U11" s="82"/>
      <c r="V11" s="81"/>
      <c r="W11" s="20"/>
      <c r="X11" s="15"/>
      <c r="Y11" s="16"/>
    </row>
    <row r="12" spans="2:25" ht="26.25" customHeight="1" x14ac:dyDescent="0.15">
      <c r="B12" s="104"/>
      <c r="C12" s="50" t="s">
        <v>1</v>
      </c>
      <c r="D12" s="11"/>
      <c r="E12" s="57"/>
      <c r="F12" s="57"/>
      <c r="G12" s="57"/>
      <c r="H12" s="13">
        <f>H9-H10-H11</f>
        <v>7000</v>
      </c>
      <c r="I12" s="13">
        <f>I9-I10-I11</f>
        <v>15050</v>
      </c>
      <c r="J12" s="12">
        <f t="shared" si="3"/>
        <v>8050</v>
      </c>
      <c r="K12" s="13">
        <f t="shared" ref="K12:N12" si="6">K9-K10-K11</f>
        <v>16000</v>
      </c>
      <c r="L12" s="13">
        <f>L9-L10-L11</f>
        <v>15050</v>
      </c>
      <c r="M12" s="12">
        <f t="shared" si="4"/>
        <v>-950</v>
      </c>
      <c r="N12" s="13">
        <f t="shared" si="6"/>
        <v>16000</v>
      </c>
      <c r="O12" s="13"/>
      <c r="P12" s="12">
        <f t="shared" si="5"/>
        <v>-16000</v>
      </c>
      <c r="Q12" s="80"/>
      <c r="R12" s="80"/>
      <c r="S12" s="81"/>
      <c r="T12" s="80"/>
      <c r="U12" s="80"/>
      <c r="V12" s="81"/>
      <c r="W12" s="17"/>
      <c r="X12" s="15"/>
      <c r="Y12" s="16"/>
    </row>
    <row r="13" spans="2:25" ht="26.25" customHeight="1" x14ac:dyDescent="0.15">
      <c r="B13" s="104"/>
      <c r="C13" s="94" t="s">
        <v>6</v>
      </c>
      <c r="D13" s="18" t="s">
        <v>9</v>
      </c>
      <c r="E13" s="58"/>
      <c r="F13" s="59"/>
      <c r="G13" s="59"/>
      <c r="H13" s="13">
        <v>1000</v>
      </c>
      <c r="I13" s="13">
        <v>2000</v>
      </c>
      <c r="J13" s="12">
        <f t="shared" si="3"/>
        <v>1000</v>
      </c>
      <c r="K13" s="13">
        <v>2000</v>
      </c>
      <c r="L13" s="13">
        <v>4000</v>
      </c>
      <c r="M13" s="12">
        <f t="shared" si="4"/>
        <v>2000</v>
      </c>
      <c r="N13" s="13">
        <v>2000</v>
      </c>
      <c r="O13" s="13"/>
      <c r="P13" s="12">
        <f t="shared" si="5"/>
        <v>-2000</v>
      </c>
      <c r="Q13" s="80"/>
      <c r="R13" s="80"/>
      <c r="S13" s="81"/>
      <c r="T13" s="80"/>
      <c r="U13" s="80"/>
      <c r="V13" s="81"/>
      <c r="W13" s="17"/>
      <c r="X13" s="15"/>
      <c r="Y13" s="16"/>
    </row>
    <row r="14" spans="2:25" ht="26.25" customHeight="1" x14ac:dyDescent="0.15">
      <c r="B14" s="104"/>
      <c r="C14" s="95"/>
      <c r="D14" s="18" t="s">
        <v>10</v>
      </c>
      <c r="E14" s="58"/>
      <c r="F14" s="59"/>
      <c r="G14" s="59"/>
      <c r="H14" s="13">
        <v>0</v>
      </c>
      <c r="I14" s="13">
        <v>0</v>
      </c>
      <c r="J14" s="12">
        <f t="shared" si="3"/>
        <v>0</v>
      </c>
      <c r="K14" s="13">
        <v>0</v>
      </c>
      <c r="L14" s="13">
        <v>0</v>
      </c>
      <c r="M14" s="12">
        <f t="shared" si="4"/>
        <v>0</v>
      </c>
      <c r="N14" s="13">
        <v>0</v>
      </c>
      <c r="O14" s="13"/>
      <c r="P14" s="12">
        <f t="shared" si="5"/>
        <v>0</v>
      </c>
      <c r="Q14" s="80"/>
      <c r="R14" s="80"/>
      <c r="S14" s="81"/>
      <c r="T14" s="80"/>
      <c r="U14" s="80"/>
      <c r="V14" s="81"/>
      <c r="W14" s="17"/>
      <c r="X14" s="15"/>
      <c r="Y14" s="16"/>
    </row>
    <row r="15" spans="2:25" ht="26.25" customHeight="1" x14ac:dyDescent="0.15">
      <c r="B15" s="104"/>
      <c r="C15" s="50" t="s">
        <v>5</v>
      </c>
      <c r="D15" s="11"/>
      <c r="E15" s="57"/>
      <c r="F15" s="57"/>
      <c r="G15" s="57"/>
      <c r="H15" s="13">
        <f>H12-H13-H14</f>
        <v>6000</v>
      </c>
      <c r="I15" s="13">
        <f>I12-I13-I14</f>
        <v>13050</v>
      </c>
      <c r="J15" s="12">
        <f t="shared" si="3"/>
        <v>7050</v>
      </c>
      <c r="K15" s="13">
        <f t="shared" ref="K15:N15" si="7">K12-K13-K14</f>
        <v>14000</v>
      </c>
      <c r="L15" s="13">
        <f>L12-L13-L14</f>
        <v>11050</v>
      </c>
      <c r="M15" s="12">
        <f t="shared" si="4"/>
        <v>-2950</v>
      </c>
      <c r="N15" s="13">
        <f t="shared" si="7"/>
        <v>14000</v>
      </c>
      <c r="O15" s="13"/>
      <c r="P15" s="12">
        <f t="shared" si="5"/>
        <v>-14000</v>
      </c>
      <c r="Q15" s="80"/>
      <c r="R15" s="80"/>
      <c r="S15" s="81"/>
      <c r="T15" s="80"/>
      <c r="U15" s="80"/>
      <c r="V15" s="81"/>
      <c r="W15" s="17"/>
      <c r="X15" s="15"/>
      <c r="Y15" s="16"/>
    </row>
    <row r="16" spans="2:25" ht="26.25" customHeight="1" x14ac:dyDescent="0.15">
      <c r="B16" s="104"/>
      <c r="C16" s="50" t="s">
        <v>7</v>
      </c>
      <c r="D16" s="11"/>
      <c r="E16" s="57"/>
      <c r="F16" s="57"/>
      <c r="G16" s="57"/>
      <c r="H16" s="13">
        <f>H11+H14</f>
        <v>10000</v>
      </c>
      <c r="I16" s="13">
        <f>I11+I14</f>
        <v>9950</v>
      </c>
      <c r="J16" s="12">
        <f t="shared" si="3"/>
        <v>-50</v>
      </c>
      <c r="K16" s="13">
        <f t="shared" ref="K16:N16" si="8">K11+K14</f>
        <v>10000</v>
      </c>
      <c r="L16" s="13">
        <f>L11+L14</f>
        <v>9950</v>
      </c>
      <c r="M16" s="12">
        <f t="shared" si="4"/>
        <v>-50</v>
      </c>
      <c r="N16" s="13">
        <f t="shared" si="8"/>
        <v>10000</v>
      </c>
      <c r="O16" s="13"/>
      <c r="P16" s="12">
        <f t="shared" si="5"/>
        <v>-10000</v>
      </c>
      <c r="Q16" s="80"/>
      <c r="R16" s="80"/>
      <c r="S16" s="81"/>
      <c r="T16" s="80"/>
      <c r="U16" s="80"/>
      <c r="V16" s="81"/>
      <c r="W16" s="17"/>
      <c r="X16" s="21"/>
      <c r="Y16" s="16"/>
    </row>
    <row r="17" spans="2:31" ht="26.25" customHeight="1" thickBot="1" x14ac:dyDescent="0.2">
      <c r="B17" s="104"/>
      <c r="C17" s="50" t="s">
        <v>3</v>
      </c>
      <c r="D17" s="11"/>
      <c r="E17" s="61"/>
      <c r="F17" s="61"/>
      <c r="G17" s="57"/>
      <c r="H17" s="23">
        <f>H15+H16</f>
        <v>16000</v>
      </c>
      <c r="I17" s="23">
        <f>I15+I16</f>
        <v>23000</v>
      </c>
      <c r="J17" s="12">
        <f t="shared" si="3"/>
        <v>7000</v>
      </c>
      <c r="K17" s="23">
        <f t="shared" ref="K17:N17" si="9">K15+K16</f>
        <v>24000</v>
      </c>
      <c r="L17" s="23">
        <f>L15+L16</f>
        <v>21000</v>
      </c>
      <c r="M17" s="12">
        <f t="shared" si="4"/>
        <v>-3000</v>
      </c>
      <c r="N17" s="23">
        <f t="shared" si="9"/>
        <v>24000</v>
      </c>
      <c r="O17" s="23"/>
      <c r="P17" s="12">
        <f t="shared" si="5"/>
        <v>-24000</v>
      </c>
      <c r="Q17" s="83"/>
      <c r="R17" s="83"/>
      <c r="S17" s="81"/>
      <c r="T17" s="83"/>
      <c r="U17" s="83"/>
      <c r="V17" s="81"/>
      <c r="W17" s="38">
        <f>AVERAGE(H17,K17,N17,Q17,T17)</f>
        <v>21333.333333333332</v>
      </c>
      <c r="X17" s="38">
        <f>AVERAGE(I17,L17,O17,R17,U17)</f>
        <v>22000</v>
      </c>
      <c r="Y17" s="22"/>
    </row>
    <row r="18" spans="2:31" ht="26.25" customHeight="1" thickBot="1" x14ac:dyDescent="0.2">
      <c r="B18" s="95"/>
      <c r="C18" s="50" t="s">
        <v>11</v>
      </c>
      <c r="D18" s="11"/>
      <c r="E18" s="61"/>
      <c r="F18" s="61"/>
      <c r="G18" s="61"/>
      <c r="H18" s="62"/>
      <c r="I18" s="62"/>
      <c r="J18" s="62"/>
      <c r="K18" s="62"/>
      <c r="L18" s="62"/>
      <c r="M18" s="62"/>
      <c r="N18" s="62"/>
      <c r="O18" s="62"/>
      <c r="P18" s="63"/>
      <c r="Q18" s="84"/>
      <c r="R18" s="84"/>
      <c r="S18" s="85"/>
      <c r="T18" s="84"/>
      <c r="U18" s="84"/>
      <c r="V18" s="85"/>
      <c r="W18" s="28">
        <f>W17/(E8*-1)</f>
        <v>0.21333333333333332</v>
      </c>
      <c r="X18" s="28">
        <f>X17/(F8*-1)</f>
        <v>0.22110552763819097</v>
      </c>
      <c r="Y18" s="22"/>
    </row>
    <row r="19" spans="2:31" ht="18.75" x14ac:dyDescent="0.15">
      <c r="B19" s="24"/>
      <c r="C19" s="25"/>
      <c r="D19" s="25"/>
      <c r="E19" s="26"/>
      <c r="F19" s="26"/>
      <c r="G19" s="26"/>
      <c r="H19" s="27"/>
      <c r="I19" s="27"/>
      <c r="J19" s="27"/>
      <c r="K19" s="27"/>
      <c r="L19" s="27"/>
      <c r="M19" s="27"/>
      <c r="N19" s="27"/>
      <c r="O19" s="27"/>
      <c r="P19" s="27"/>
      <c r="Q19" s="27"/>
      <c r="R19" s="27"/>
      <c r="S19" s="27"/>
      <c r="T19" s="27"/>
      <c r="U19" s="27"/>
      <c r="V19" s="27"/>
      <c r="W19" s="29"/>
      <c r="X19" s="29"/>
      <c r="Y19" s="22"/>
    </row>
    <row r="20" spans="2:31" ht="34.5" customHeight="1" x14ac:dyDescent="0.15">
      <c r="B20" s="105" t="s">
        <v>12</v>
      </c>
      <c r="C20" s="105"/>
      <c r="D20" s="105"/>
      <c r="E20" s="105"/>
      <c r="F20" s="105"/>
      <c r="G20" s="105"/>
      <c r="H20" s="105"/>
      <c r="I20" s="105"/>
      <c r="J20" s="105"/>
      <c r="K20" s="105"/>
      <c r="L20" s="51"/>
      <c r="M20" s="51"/>
      <c r="N20" s="27"/>
      <c r="O20" s="27"/>
      <c r="P20" s="27"/>
      <c r="Q20" s="27"/>
      <c r="R20" s="27"/>
      <c r="S20" s="27"/>
      <c r="T20" s="27"/>
      <c r="U20" s="27"/>
      <c r="V20" s="27"/>
      <c r="W20" s="27"/>
      <c r="X20" s="29"/>
      <c r="Y20" s="22"/>
    </row>
    <row r="21" spans="2:31" ht="45" customHeight="1" x14ac:dyDescent="0.15">
      <c r="B21" s="51"/>
      <c r="C21" s="51"/>
      <c r="D21" s="51"/>
      <c r="E21" s="51"/>
      <c r="F21" s="51"/>
      <c r="G21" s="51"/>
      <c r="H21" s="51"/>
      <c r="I21" s="51"/>
      <c r="J21" s="47"/>
      <c r="K21" s="51"/>
      <c r="L21" s="51"/>
      <c r="M21" s="51"/>
      <c r="N21" s="27"/>
      <c r="O21" s="27"/>
      <c r="P21" s="27"/>
      <c r="Q21" s="27"/>
      <c r="R21" s="27"/>
      <c r="S21" s="27"/>
      <c r="T21" s="27"/>
      <c r="U21" s="27"/>
      <c r="V21" s="27"/>
      <c r="W21" s="27"/>
      <c r="X21" s="29"/>
      <c r="Y21" s="22"/>
    </row>
    <row r="22" spans="2:31" ht="24.75" customHeight="1" x14ac:dyDescent="0.15">
      <c r="B22" s="105"/>
      <c r="C22" s="105"/>
      <c r="D22" s="105"/>
      <c r="E22" s="105"/>
      <c r="F22" s="105"/>
      <c r="G22" s="105"/>
      <c r="H22" s="105"/>
      <c r="I22" s="105"/>
      <c r="J22" s="105"/>
      <c r="K22" s="105"/>
      <c r="L22" s="51"/>
      <c r="M22" s="51"/>
      <c r="N22" s="27"/>
      <c r="O22" s="27"/>
      <c r="P22" s="27"/>
      <c r="Q22" s="27"/>
      <c r="R22" s="27"/>
      <c r="S22" s="27"/>
      <c r="T22" s="27"/>
      <c r="U22" s="27"/>
      <c r="V22" s="27"/>
      <c r="W22" s="27"/>
      <c r="X22" s="29"/>
      <c r="Y22" s="22"/>
    </row>
    <row r="23" spans="2:31" ht="19.5" thickBot="1" x14ac:dyDescent="0.2">
      <c r="B23" s="24"/>
      <c r="C23" s="25"/>
      <c r="D23" s="25"/>
      <c r="E23" s="26"/>
      <c r="F23" s="26"/>
      <c r="G23" s="26"/>
      <c r="H23" s="26"/>
      <c r="I23" s="26"/>
      <c r="J23" s="26"/>
      <c r="K23" s="26"/>
      <c r="L23" s="26"/>
      <c r="M23" s="26"/>
      <c r="N23" s="26"/>
      <c r="O23" s="26"/>
      <c r="P23" s="26"/>
      <c r="Q23" s="26"/>
      <c r="R23" s="26"/>
      <c r="S23" s="26"/>
      <c r="T23" s="26"/>
      <c r="U23" s="26"/>
      <c r="V23" s="26"/>
      <c r="W23" s="31"/>
      <c r="X23" s="29"/>
      <c r="Y23" s="22"/>
      <c r="AA23" s="4"/>
      <c r="AB23" s="3"/>
      <c r="AC23" s="1"/>
      <c r="AD23" s="1"/>
      <c r="AE23" s="1"/>
    </row>
    <row r="24" spans="2:31" ht="35.25" customHeight="1" x14ac:dyDescent="0.15">
      <c r="B24" s="32" t="s">
        <v>23</v>
      </c>
      <c r="C24" s="33"/>
      <c r="D24" s="33"/>
      <c r="E24" s="33"/>
      <c r="F24" s="33"/>
      <c r="G24" s="33"/>
      <c r="H24" s="33"/>
      <c r="I24" s="33"/>
      <c r="J24" s="48"/>
      <c r="K24" s="33"/>
      <c r="L24" s="33"/>
      <c r="M24" s="33"/>
      <c r="N24" s="34"/>
      <c r="O24" s="34"/>
      <c r="P24" s="34"/>
      <c r="Q24" s="34"/>
      <c r="R24" s="34"/>
      <c r="S24" s="34"/>
      <c r="T24" s="34"/>
      <c r="U24" s="34"/>
      <c r="V24" s="34"/>
      <c r="W24" s="35"/>
      <c r="X24" s="36"/>
      <c r="Y24" s="39"/>
      <c r="AA24" s="3"/>
      <c r="AB24" s="1"/>
      <c r="AC24" s="1"/>
      <c r="AD24" s="1"/>
    </row>
    <row r="25" spans="2:31" ht="35.25" customHeight="1" x14ac:dyDescent="0.15">
      <c r="B25" s="97" t="s">
        <v>24</v>
      </c>
      <c r="C25" s="98"/>
      <c r="D25" s="98"/>
      <c r="E25" s="98"/>
      <c r="F25" s="98"/>
      <c r="G25" s="98"/>
      <c r="H25" s="98"/>
      <c r="I25" s="98"/>
      <c r="J25" s="98"/>
      <c r="K25" s="98"/>
      <c r="L25" s="98"/>
      <c r="M25" s="98"/>
      <c r="N25" s="98"/>
      <c r="O25" s="98"/>
      <c r="P25" s="98"/>
      <c r="Q25" s="98"/>
      <c r="R25" s="98"/>
      <c r="S25" s="98"/>
      <c r="T25" s="98"/>
      <c r="U25" s="98"/>
      <c r="V25" s="98"/>
      <c r="W25" s="98"/>
      <c r="X25" s="99"/>
      <c r="Y25" s="39"/>
      <c r="AA25" s="3"/>
      <c r="AB25" s="1"/>
      <c r="AC25" s="1"/>
      <c r="AD25" s="1"/>
    </row>
    <row r="26" spans="2:31" ht="35.25" customHeight="1" x14ac:dyDescent="0.15">
      <c r="B26" s="100"/>
      <c r="C26" s="98"/>
      <c r="D26" s="98"/>
      <c r="E26" s="98"/>
      <c r="F26" s="98"/>
      <c r="G26" s="98"/>
      <c r="H26" s="98"/>
      <c r="I26" s="98"/>
      <c r="J26" s="98"/>
      <c r="K26" s="98"/>
      <c r="L26" s="98"/>
      <c r="M26" s="98"/>
      <c r="N26" s="98"/>
      <c r="O26" s="98"/>
      <c r="P26" s="98"/>
      <c r="Q26" s="98"/>
      <c r="R26" s="98"/>
      <c r="S26" s="98"/>
      <c r="T26" s="98"/>
      <c r="U26" s="98"/>
      <c r="V26" s="98"/>
      <c r="W26" s="98"/>
      <c r="X26" s="99"/>
      <c r="Y26" s="39"/>
      <c r="AA26" s="3"/>
      <c r="AB26" s="1"/>
      <c r="AC26" s="1"/>
      <c r="AD26" s="1"/>
    </row>
    <row r="27" spans="2:31" ht="35.25" customHeight="1" x14ac:dyDescent="0.15">
      <c r="B27" s="100"/>
      <c r="C27" s="98"/>
      <c r="D27" s="98"/>
      <c r="E27" s="98"/>
      <c r="F27" s="98"/>
      <c r="G27" s="98"/>
      <c r="H27" s="98"/>
      <c r="I27" s="98"/>
      <c r="J27" s="98"/>
      <c r="K27" s="98"/>
      <c r="L27" s="98"/>
      <c r="M27" s="98"/>
      <c r="N27" s="98"/>
      <c r="O27" s="98"/>
      <c r="P27" s="98"/>
      <c r="Q27" s="98"/>
      <c r="R27" s="98"/>
      <c r="S27" s="98"/>
      <c r="T27" s="98"/>
      <c r="U27" s="98"/>
      <c r="V27" s="98"/>
      <c r="W27" s="98"/>
      <c r="X27" s="99"/>
      <c r="Y27" s="37"/>
    </row>
    <row r="28" spans="2:31" ht="35.25" customHeight="1" x14ac:dyDescent="0.15">
      <c r="B28" s="100"/>
      <c r="C28" s="98"/>
      <c r="D28" s="98"/>
      <c r="E28" s="98"/>
      <c r="F28" s="98"/>
      <c r="G28" s="98"/>
      <c r="H28" s="98"/>
      <c r="I28" s="98"/>
      <c r="J28" s="98"/>
      <c r="K28" s="98"/>
      <c r="L28" s="98"/>
      <c r="M28" s="98"/>
      <c r="N28" s="98"/>
      <c r="O28" s="98"/>
      <c r="P28" s="98"/>
      <c r="Q28" s="98"/>
      <c r="R28" s="98"/>
      <c r="S28" s="98"/>
      <c r="T28" s="98"/>
      <c r="U28" s="98"/>
      <c r="V28" s="98"/>
      <c r="W28" s="98"/>
      <c r="X28" s="99"/>
      <c r="Y28" s="37"/>
    </row>
    <row r="29" spans="2:31" ht="35.25" customHeight="1" x14ac:dyDescent="0.15">
      <c r="B29" s="100"/>
      <c r="C29" s="98"/>
      <c r="D29" s="98"/>
      <c r="E29" s="98"/>
      <c r="F29" s="98"/>
      <c r="G29" s="98"/>
      <c r="H29" s="98"/>
      <c r="I29" s="98"/>
      <c r="J29" s="98"/>
      <c r="K29" s="98"/>
      <c r="L29" s="98"/>
      <c r="M29" s="98"/>
      <c r="N29" s="98"/>
      <c r="O29" s="98"/>
      <c r="P29" s="98"/>
      <c r="Q29" s="98"/>
      <c r="R29" s="98"/>
      <c r="S29" s="98"/>
      <c r="T29" s="98"/>
      <c r="U29" s="98"/>
      <c r="V29" s="98"/>
      <c r="W29" s="98"/>
      <c r="X29" s="99"/>
      <c r="Y29" s="37"/>
    </row>
    <row r="30" spans="2:31" ht="35.25" customHeight="1" x14ac:dyDescent="0.15">
      <c r="B30" s="100"/>
      <c r="C30" s="98"/>
      <c r="D30" s="98"/>
      <c r="E30" s="98"/>
      <c r="F30" s="98"/>
      <c r="G30" s="98"/>
      <c r="H30" s="98"/>
      <c r="I30" s="98"/>
      <c r="J30" s="98"/>
      <c r="K30" s="98"/>
      <c r="L30" s="98"/>
      <c r="M30" s="98"/>
      <c r="N30" s="98"/>
      <c r="O30" s="98"/>
      <c r="P30" s="98"/>
      <c r="Q30" s="98"/>
      <c r="R30" s="98"/>
      <c r="S30" s="98"/>
      <c r="T30" s="98"/>
      <c r="U30" s="98"/>
      <c r="V30" s="98"/>
      <c r="W30" s="98"/>
      <c r="X30" s="99"/>
      <c r="Y30" s="37"/>
    </row>
    <row r="31" spans="2:31" ht="35.25" customHeight="1" thickBot="1" x14ac:dyDescent="0.2">
      <c r="B31" s="101"/>
      <c r="C31" s="102"/>
      <c r="D31" s="102"/>
      <c r="E31" s="102"/>
      <c r="F31" s="102"/>
      <c r="G31" s="102"/>
      <c r="H31" s="102"/>
      <c r="I31" s="102"/>
      <c r="J31" s="102"/>
      <c r="K31" s="102"/>
      <c r="L31" s="102"/>
      <c r="M31" s="102"/>
      <c r="N31" s="102"/>
      <c r="O31" s="102"/>
      <c r="P31" s="102"/>
      <c r="Q31" s="102"/>
      <c r="R31" s="102"/>
      <c r="S31" s="102"/>
      <c r="T31" s="102"/>
      <c r="U31" s="102"/>
      <c r="V31" s="102"/>
      <c r="W31" s="102"/>
      <c r="X31" s="103"/>
      <c r="Y31" s="37"/>
    </row>
  </sheetData>
  <mergeCells count="15">
    <mergeCell ref="B5:D5"/>
    <mergeCell ref="W5:X5"/>
    <mergeCell ref="E6:G6"/>
    <mergeCell ref="H6:J6"/>
    <mergeCell ref="K6:M6"/>
    <mergeCell ref="N6:P6"/>
    <mergeCell ref="W6:X6"/>
    <mergeCell ref="T6:V6"/>
    <mergeCell ref="Q6:S6"/>
    <mergeCell ref="B25:X31"/>
    <mergeCell ref="C10:C11"/>
    <mergeCell ref="C13:C14"/>
    <mergeCell ref="B20:K20"/>
    <mergeCell ref="B22:K22"/>
    <mergeCell ref="B8:B18"/>
  </mergeCells>
  <phoneticPr fontId="1"/>
  <conditionalFormatting sqref="Q6:S18">
    <cfRule type="expression" dxfId="3" priority="2">
      <formula>OR($C$4=4,$C$4=5)</formula>
    </cfRule>
  </conditionalFormatting>
  <conditionalFormatting sqref="T6:V18">
    <cfRule type="expression" dxfId="2" priority="1">
      <formula>$C$4=5</formula>
    </cfRule>
  </conditionalFormatting>
  <dataValidations count="1">
    <dataValidation type="list" allowBlank="1" showInputMessage="1" showErrorMessage="1" sqref="C4" xr:uid="{0E646A9C-BC51-43A3-81E9-5C6818A9F75D}">
      <formula1>"3,4,5"</formula1>
    </dataValidation>
  </dataValidations>
  <pageMargins left="0.70866141732283472" right="0.70866141732283472" top="0.74803149606299213" bottom="0.74803149606299213" header="0.31496062992125984" footer="0.31496062992125984"/>
  <pageSetup paperSize="9" scale="54" orientation="landscape" cellComments="asDisplayed" r:id="rId1"/>
  <headerFooter>
    <oddHeader>&amp;L(２年目)</oddHeader>
  </headerFooter>
  <colBreaks count="1" manualBreakCount="1">
    <brk id="25" max="3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E31"/>
  <sheetViews>
    <sheetView zoomScale="55" zoomScaleNormal="55" workbookViewId="0">
      <selection activeCell="T2" sqref="T2"/>
    </sheetView>
  </sheetViews>
  <sheetFormatPr defaultColWidth="9" defaultRowHeight="17.25" x14ac:dyDescent="0.15"/>
  <cols>
    <col min="1" max="1" width="5.75" style="2" customWidth="1"/>
    <col min="2" max="2" width="18.125" style="2" customWidth="1"/>
    <col min="3" max="4" width="15.5" style="2" customWidth="1"/>
    <col min="5" max="5" width="15.125" style="2" bestFit="1" customWidth="1"/>
    <col min="6" max="9" width="12.875" style="2" customWidth="1"/>
    <col min="10" max="10" width="12.875" style="49" customWidth="1"/>
    <col min="11" max="24" width="12.875" style="2" customWidth="1"/>
    <col min="25" max="25" width="11.625" style="2" customWidth="1"/>
    <col min="26" max="26" width="30.625" style="2" customWidth="1"/>
    <col min="27" max="16384" width="9" style="2"/>
  </cols>
  <sheetData>
    <row r="1" spans="2:25" s="1" customFormat="1" ht="26.25" customHeight="1" x14ac:dyDescent="0.15">
      <c r="B1" s="5"/>
      <c r="C1" s="5"/>
      <c r="D1" s="5"/>
      <c r="E1" s="5"/>
      <c r="F1" s="5"/>
      <c r="G1" s="5"/>
      <c r="H1" s="5"/>
      <c r="I1" s="5"/>
      <c r="J1" s="43"/>
      <c r="K1" s="5"/>
      <c r="L1" s="5"/>
      <c r="M1" s="5"/>
      <c r="N1" s="5"/>
      <c r="O1" s="5"/>
      <c r="P1" s="5"/>
      <c r="Q1" s="5"/>
      <c r="R1" s="5"/>
      <c r="S1" s="5"/>
      <c r="T1" s="5"/>
      <c r="U1" s="5"/>
      <c r="V1" s="5"/>
      <c r="W1" s="5"/>
      <c r="X1" s="42" t="s">
        <v>8</v>
      </c>
      <c r="Y1" s="5"/>
    </row>
    <row r="2" spans="2:25" s="1" customFormat="1" ht="26.25" customHeight="1" x14ac:dyDescent="0.15">
      <c r="B2" s="41" t="s">
        <v>26</v>
      </c>
      <c r="C2" s="5"/>
      <c r="D2" s="5"/>
      <c r="E2" s="5"/>
      <c r="F2" s="6"/>
      <c r="G2" s="6"/>
      <c r="H2" s="6"/>
      <c r="I2" s="6"/>
      <c r="J2" s="44"/>
      <c r="K2" s="6"/>
      <c r="L2" s="6"/>
      <c r="M2" s="6"/>
      <c r="N2" s="6"/>
      <c r="O2" s="7"/>
      <c r="P2" s="7"/>
      <c r="Q2" s="6"/>
      <c r="R2" s="7"/>
      <c r="S2" s="7"/>
      <c r="T2" s="6"/>
      <c r="U2" s="7"/>
      <c r="V2" s="7"/>
      <c r="W2" s="5"/>
      <c r="X2" s="5"/>
      <c r="Y2" s="5"/>
    </row>
    <row r="3" spans="2:25" s="1" customFormat="1" ht="26.25" customHeight="1" thickBot="1" x14ac:dyDescent="0.2">
      <c r="B3" s="41" t="s">
        <v>22</v>
      </c>
      <c r="C3" s="5"/>
      <c r="D3" s="5"/>
      <c r="E3" s="7"/>
      <c r="F3" s="7"/>
      <c r="G3" s="7"/>
      <c r="H3" s="7"/>
      <c r="I3" s="7"/>
      <c r="J3" s="45"/>
      <c r="K3" s="7"/>
      <c r="L3" s="7"/>
      <c r="M3" s="7"/>
      <c r="N3" s="7"/>
      <c r="O3" s="7"/>
      <c r="P3" s="7"/>
      <c r="Q3" s="7"/>
      <c r="R3" s="7"/>
      <c r="S3" s="7"/>
      <c r="T3" s="7"/>
      <c r="U3" s="7"/>
      <c r="V3" s="7"/>
      <c r="W3" s="5"/>
      <c r="X3" s="5"/>
      <c r="Y3" s="5"/>
    </row>
    <row r="4" spans="2:25" s="1" customFormat="1" ht="26.25" customHeight="1" thickBot="1" x14ac:dyDescent="0.2">
      <c r="B4" s="77" t="s">
        <v>29</v>
      </c>
      <c r="C4" s="79">
        <v>3</v>
      </c>
      <c r="D4" s="78" t="s">
        <v>30</v>
      </c>
      <c r="E4" s="7"/>
      <c r="F4" s="7"/>
      <c r="G4" s="7"/>
      <c r="H4" s="7"/>
      <c r="I4" s="7"/>
      <c r="J4" s="45"/>
      <c r="K4" s="7"/>
      <c r="L4" s="7"/>
      <c r="M4" s="7"/>
      <c r="N4" s="7"/>
      <c r="O4" s="7"/>
      <c r="P4" s="7"/>
      <c r="Q4" s="7"/>
      <c r="R4" s="7"/>
      <c r="S4" s="7"/>
      <c r="T4" s="7"/>
      <c r="U4" s="7"/>
      <c r="V4" s="7"/>
      <c r="W4" s="5"/>
      <c r="X4" s="5"/>
      <c r="Y4" s="5"/>
    </row>
    <row r="5" spans="2:25" s="1" customFormat="1" ht="26.25" customHeight="1" x14ac:dyDescent="0.15">
      <c r="B5" s="106"/>
      <c r="C5" s="106"/>
      <c r="D5" s="106"/>
      <c r="E5" s="5"/>
      <c r="F5" s="5"/>
      <c r="G5" s="5"/>
      <c r="H5" s="5"/>
      <c r="I5" s="5"/>
      <c r="J5" s="43"/>
      <c r="K5" s="5"/>
      <c r="L5" s="5"/>
      <c r="M5" s="5"/>
      <c r="N5" s="5"/>
      <c r="O5" s="5"/>
      <c r="P5" s="5"/>
      <c r="Q5" s="5"/>
      <c r="R5" s="5"/>
      <c r="S5" s="5"/>
      <c r="T5" s="5"/>
      <c r="U5" s="5"/>
      <c r="V5" s="5"/>
      <c r="W5" s="87" t="s">
        <v>18</v>
      </c>
      <c r="X5" s="87"/>
      <c r="Y5" s="8"/>
    </row>
    <row r="6" spans="2:25" s="1" customFormat="1" ht="26.25" customHeight="1" x14ac:dyDescent="0.15">
      <c r="B6" s="76"/>
      <c r="C6" s="71"/>
      <c r="D6" s="72"/>
      <c r="E6" s="88" t="s">
        <v>15</v>
      </c>
      <c r="F6" s="89"/>
      <c r="G6" s="90"/>
      <c r="H6" s="88">
        <v>1</v>
      </c>
      <c r="I6" s="89"/>
      <c r="J6" s="90"/>
      <c r="K6" s="88">
        <v>2</v>
      </c>
      <c r="L6" s="89"/>
      <c r="M6" s="90"/>
      <c r="N6" s="88">
        <v>3</v>
      </c>
      <c r="O6" s="89"/>
      <c r="P6" s="90"/>
      <c r="Q6" s="91" t="str">
        <f>IF(OR($C$4=4,$C$4=5),4,"")</f>
        <v/>
      </c>
      <c r="R6" s="92"/>
      <c r="S6" s="93"/>
      <c r="T6" s="91" t="str">
        <f>IF($C$4=5,5,"")</f>
        <v/>
      </c>
      <c r="U6" s="92"/>
      <c r="V6" s="93"/>
      <c r="W6" s="88" t="s">
        <v>31</v>
      </c>
      <c r="X6" s="90"/>
      <c r="Y6" s="8"/>
    </row>
    <row r="7" spans="2:25" s="1" customFormat="1" ht="26.25" customHeight="1" x14ac:dyDescent="0.15">
      <c r="B7" s="73"/>
      <c r="C7" s="74"/>
      <c r="D7" s="75"/>
      <c r="E7" s="10" t="s">
        <v>13</v>
      </c>
      <c r="F7" s="10" t="s">
        <v>14</v>
      </c>
      <c r="G7" s="10" t="s">
        <v>17</v>
      </c>
      <c r="H7" s="10" t="s">
        <v>13</v>
      </c>
      <c r="I7" s="10" t="s">
        <v>14</v>
      </c>
      <c r="J7" s="46" t="s">
        <v>17</v>
      </c>
      <c r="K7" s="10" t="s">
        <v>13</v>
      </c>
      <c r="L7" s="10" t="s">
        <v>14</v>
      </c>
      <c r="M7" s="10" t="s">
        <v>17</v>
      </c>
      <c r="N7" s="10" t="s">
        <v>13</v>
      </c>
      <c r="O7" s="10" t="s">
        <v>14</v>
      </c>
      <c r="P7" s="10" t="s">
        <v>17</v>
      </c>
      <c r="Q7" s="86" t="s">
        <v>13</v>
      </c>
      <c r="R7" s="86" t="s">
        <v>14</v>
      </c>
      <c r="S7" s="86" t="s">
        <v>17</v>
      </c>
      <c r="T7" s="86" t="s">
        <v>13</v>
      </c>
      <c r="U7" s="86" t="s">
        <v>14</v>
      </c>
      <c r="V7" s="86" t="s">
        <v>17</v>
      </c>
      <c r="W7" s="10" t="s">
        <v>13</v>
      </c>
      <c r="X7" s="10" t="s">
        <v>14</v>
      </c>
      <c r="Y7" s="9"/>
    </row>
    <row r="8" spans="2:25" ht="26.25" customHeight="1" x14ac:dyDescent="0.15">
      <c r="B8" s="94" t="s">
        <v>11</v>
      </c>
      <c r="C8" s="40" t="s">
        <v>0</v>
      </c>
      <c r="D8" s="11"/>
      <c r="E8" s="12">
        <v>-100000</v>
      </c>
      <c r="F8" s="12">
        <v>-99500</v>
      </c>
      <c r="G8" s="12">
        <f>E8-F8</f>
        <v>-500</v>
      </c>
      <c r="H8" s="13"/>
      <c r="I8" s="13"/>
      <c r="J8" s="12">
        <f t="shared" ref="J8:J9" si="0">I8-H8</f>
        <v>0</v>
      </c>
      <c r="K8" s="13"/>
      <c r="L8" s="13"/>
      <c r="M8" s="12">
        <f t="shared" ref="M8:M9" si="1">L8-K8</f>
        <v>0</v>
      </c>
      <c r="N8" s="13"/>
      <c r="O8" s="13"/>
      <c r="P8" s="12">
        <f t="shared" ref="P8:P9" si="2">O8-N8</f>
        <v>0</v>
      </c>
      <c r="Q8" s="80"/>
      <c r="R8" s="80"/>
      <c r="S8" s="81"/>
      <c r="T8" s="80"/>
      <c r="U8" s="80"/>
      <c r="V8" s="81"/>
      <c r="W8" s="14"/>
      <c r="X8" s="15"/>
      <c r="Y8" s="16"/>
    </row>
    <row r="9" spans="2:25" ht="26.25" customHeight="1" x14ac:dyDescent="0.15">
      <c r="B9" s="104"/>
      <c r="C9" s="40" t="s">
        <v>4</v>
      </c>
      <c r="D9" s="11"/>
      <c r="E9" s="57"/>
      <c r="F9" s="57"/>
      <c r="G9" s="57"/>
      <c r="H9" s="13">
        <v>20000</v>
      </c>
      <c r="I9" s="13">
        <v>30000</v>
      </c>
      <c r="J9" s="12">
        <f t="shared" si="0"/>
        <v>10000</v>
      </c>
      <c r="K9" s="13">
        <v>30000</v>
      </c>
      <c r="L9" s="13">
        <v>30000</v>
      </c>
      <c r="M9" s="12">
        <f t="shared" si="1"/>
        <v>0</v>
      </c>
      <c r="N9" s="13">
        <v>30000</v>
      </c>
      <c r="O9" s="13">
        <v>40000</v>
      </c>
      <c r="P9" s="12">
        <f t="shared" si="2"/>
        <v>10000</v>
      </c>
      <c r="Q9" s="80"/>
      <c r="R9" s="80"/>
      <c r="S9" s="81"/>
      <c r="T9" s="80"/>
      <c r="U9" s="80"/>
      <c r="V9" s="81"/>
      <c r="W9" s="17"/>
      <c r="X9" s="15"/>
      <c r="Y9" s="16"/>
    </row>
    <row r="10" spans="2:25" ht="26.25" customHeight="1" x14ac:dyDescent="0.15">
      <c r="B10" s="104"/>
      <c r="C10" s="94" t="s">
        <v>2</v>
      </c>
      <c r="D10" s="18" t="s">
        <v>9</v>
      </c>
      <c r="E10" s="58"/>
      <c r="F10" s="59"/>
      <c r="G10" s="59"/>
      <c r="H10" s="19">
        <v>3000</v>
      </c>
      <c r="I10" s="19">
        <v>5000</v>
      </c>
      <c r="J10" s="12">
        <f>I10-H10</f>
        <v>2000</v>
      </c>
      <c r="K10" s="19">
        <v>4000</v>
      </c>
      <c r="L10" s="19">
        <v>5000</v>
      </c>
      <c r="M10" s="12">
        <f>L10-K10</f>
        <v>1000</v>
      </c>
      <c r="N10" s="19">
        <v>4000</v>
      </c>
      <c r="O10" s="19">
        <v>7000</v>
      </c>
      <c r="P10" s="12">
        <f>O10-N10</f>
        <v>3000</v>
      </c>
      <c r="Q10" s="82"/>
      <c r="R10" s="82"/>
      <c r="S10" s="81"/>
      <c r="T10" s="82"/>
      <c r="U10" s="82"/>
      <c r="V10" s="81"/>
      <c r="W10" s="20"/>
      <c r="X10" s="15"/>
      <c r="Y10" s="16"/>
    </row>
    <row r="11" spans="2:25" ht="26.25" customHeight="1" x14ac:dyDescent="0.15">
      <c r="B11" s="104"/>
      <c r="C11" s="95"/>
      <c r="D11" s="18" t="s">
        <v>10</v>
      </c>
      <c r="E11" s="58"/>
      <c r="F11" s="60"/>
      <c r="G11" s="59"/>
      <c r="H11" s="19">
        <v>10000</v>
      </c>
      <c r="I11" s="19">
        <v>9950</v>
      </c>
      <c r="J11" s="12">
        <f t="shared" ref="J11:J17" si="3">I11-H11</f>
        <v>-50</v>
      </c>
      <c r="K11" s="19">
        <v>10000</v>
      </c>
      <c r="L11" s="19">
        <v>9950</v>
      </c>
      <c r="M11" s="12">
        <f t="shared" ref="M11:M17" si="4">L11-K11</f>
        <v>-50</v>
      </c>
      <c r="N11" s="19">
        <v>10000</v>
      </c>
      <c r="O11" s="19">
        <v>9950</v>
      </c>
      <c r="P11" s="12">
        <f t="shared" ref="P11:P17" si="5">O11-N11</f>
        <v>-50</v>
      </c>
      <c r="Q11" s="82"/>
      <c r="R11" s="82"/>
      <c r="S11" s="81"/>
      <c r="T11" s="82"/>
      <c r="U11" s="82"/>
      <c r="V11" s="81"/>
      <c r="W11" s="20"/>
      <c r="X11" s="15"/>
      <c r="Y11" s="16"/>
    </row>
    <row r="12" spans="2:25" ht="26.25" customHeight="1" x14ac:dyDescent="0.15">
      <c r="B12" s="104"/>
      <c r="C12" s="40" t="s">
        <v>1</v>
      </c>
      <c r="D12" s="11"/>
      <c r="E12" s="57"/>
      <c r="F12" s="57"/>
      <c r="G12" s="57"/>
      <c r="H12" s="13">
        <f>H9-H10-H11</f>
        <v>7000</v>
      </c>
      <c r="I12" s="13">
        <f>I9-I10-I11</f>
        <v>15050</v>
      </c>
      <c r="J12" s="12">
        <f t="shared" si="3"/>
        <v>8050</v>
      </c>
      <c r="K12" s="13">
        <f t="shared" ref="K12:O12" si="6">K9-K10-K11</f>
        <v>16000</v>
      </c>
      <c r="L12" s="13">
        <f>L9-L10-L11</f>
        <v>15050</v>
      </c>
      <c r="M12" s="12">
        <f t="shared" si="4"/>
        <v>-950</v>
      </c>
      <c r="N12" s="13">
        <f t="shared" si="6"/>
        <v>16000</v>
      </c>
      <c r="O12" s="13">
        <f t="shared" si="6"/>
        <v>23050</v>
      </c>
      <c r="P12" s="12">
        <f t="shared" si="5"/>
        <v>7050</v>
      </c>
      <c r="Q12" s="80"/>
      <c r="R12" s="80"/>
      <c r="S12" s="81"/>
      <c r="T12" s="80"/>
      <c r="U12" s="80"/>
      <c r="V12" s="81"/>
      <c r="W12" s="17"/>
      <c r="X12" s="15"/>
      <c r="Y12" s="16"/>
    </row>
    <row r="13" spans="2:25" ht="26.25" customHeight="1" x14ac:dyDescent="0.15">
      <c r="B13" s="104"/>
      <c r="C13" s="94" t="s">
        <v>6</v>
      </c>
      <c r="D13" s="18" t="s">
        <v>9</v>
      </c>
      <c r="E13" s="58"/>
      <c r="F13" s="59"/>
      <c r="G13" s="59"/>
      <c r="H13" s="13">
        <v>1000</v>
      </c>
      <c r="I13" s="13">
        <v>2000</v>
      </c>
      <c r="J13" s="12">
        <f t="shared" si="3"/>
        <v>1000</v>
      </c>
      <c r="K13" s="13">
        <v>2000</v>
      </c>
      <c r="L13" s="13">
        <v>4000</v>
      </c>
      <c r="M13" s="12">
        <f t="shared" si="4"/>
        <v>2000</v>
      </c>
      <c r="N13" s="13">
        <v>2000</v>
      </c>
      <c r="O13" s="13">
        <v>3000</v>
      </c>
      <c r="P13" s="12">
        <f t="shared" si="5"/>
        <v>1000</v>
      </c>
      <c r="Q13" s="80"/>
      <c r="R13" s="80"/>
      <c r="S13" s="81"/>
      <c r="T13" s="80"/>
      <c r="U13" s="80"/>
      <c r="V13" s="81"/>
      <c r="W13" s="17"/>
      <c r="X13" s="15"/>
      <c r="Y13" s="16"/>
    </row>
    <row r="14" spans="2:25" ht="26.25" customHeight="1" x14ac:dyDescent="0.15">
      <c r="B14" s="104"/>
      <c r="C14" s="95"/>
      <c r="D14" s="18" t="s">
        <v>10</v>
      </c>
      <c r="E14" s="58"/>
      <c r="F14" s="59"/>
      <c r="G14" s="59"/>
      <c r="H14" s="13">
        <v>0</v>
      </c>
      <c r="I14" s="13">
        <v>0</v>
      </c>
      <c r="J14" s="12">
        <f t="shared" si="3"/>
        <v>0</v>
      </c>
      <c r="K14" s="13">
        <v>0</v>
      </c>
      <c r="L14" s="13">
        <v>0</v>
      </c>
      <c r="M14" s="12">
        <f t="shared" si="4"/>
        <v>0</v>
      </c>
      <c r="N14" s="13">
        <v>0</v>
      </c>
      <c r="O14" s="13"/>
      <c r="P14" s="12">
        <f t="shared" si="5"/>
        <v>0</v>
      </c>
      <c r="Q14" s="80"/>
      <c r="R14" s="80"/>
      <c r="S14" s="81"/>
      <c r="T14" s="80"/>
      <c r="U14" s="80"/>
      <c r="V14" s="81"/>
      <c r="W14" s="17"/>
      <c r="X14" s="15"/>
      <c r="Y14" s="16"/>
    </row>
    <row r="15" spans="2:25" ht="26.25" customHeight="1" x14ac:dyDescent="0.15">
      <c r="B15" s="104"/>
      <c r="C15" s="40" t="s">
        <v>5</v>
      </c>
      <c r="D15" s="11"/>
      <c r="E15" s="57"/>
      <c r="F15" s="57"/>
      <c r="G15" s="57"/>
      <c r="H15" s="13">
        <f>H12-H13-H14</f>
        <v>6000</v>
      </c>
      <c r="I15" s="13">
        <f>I12-I13-I14</f>
        <v>13050</v>
      </c>
      <c r="J15" s="12">
        <f t="shared" si="3"/>
        <v>7050</v>
      </c>
      <c r="K15" s="13">
        <f t="shared" ref="K15:N15" si="7">K12-K13-K14</f>
        <v>14000</v>
      </c>
      <c r="L15" s="13">
        <f>L12-L13-L14</f>
        <v>11050</v>
      </c>
      <c r="M15" s="12">
        <f t="shared" si="4"/>
        <v>-2950</v>
      </c>
      <c r="N15" s="13">
        <f t="shared" si="7"/>
        <v>14000</v>
      </c>
      <c r="O15" s="13">
        <f>O12-O13-O14</f>
        <v>20050</v>
      </c>
      <c r="P15" s="12">
        <f t="shared" si="5"/>
        <v>6050</v>
      </c>
      <c r="Q15" s="80"/>
      <c r="R15" s="80"/>
      <c r="S15" s="81"/>
      <c r="T15" s="80"/>
      <c r="U15" s="80"/>
      <c r="V15" s="81"/>
      <c r="W15" s="17"/>
      <c r="X15" s="15"/>
      <c r="Y15" s="16"/>
    </row>
    <row r="16" spans="2:25" ht="26.25" customHeight="1" x14ac:dyDescent="0.15">
      <c r="B16" s="104"/>
      <c r="C16" s="40" t="s">
        <v>7</v>
      </c>
      <c r="D16" s="11"/>
      <c r="E16" s="57"/>
      <c r="F16" s="57"/>
      <c r="G16" s="57"/>
      <c r="H16" s="13">
        <f>H11+H14</f>
        <v>10000</v>
      </c>
      <c r="I16" s="13">
        <f>I11+I14</f>
        <v>9950</v>
      </c>
      <c r="J16" s="12">
        <f t="shared" si="3"/>
        <v>-50</v>
      </c>
      <c r="K16" s="13">
        <f t="shared" ref="K16:N16" si="8">K11+K14</f>
        <v>10000</v>
      </c>
      <c r="L16" s="13">
        <f>L11+L14</f>
        <v>9950</v>
      </c>
      <c r="M16" s="12">
        <f t="shared" si="4"/>
        <v>-50</v>
      </c>
      <c r="N16" s="13">
        <f t="shared" si="8"/>
        <v>10000</v>
      </c>
      <c r="O16" s="13">
        <f>O11+O14</f>
        <v>9950</v>
      </c>
      <c r="P16" s="12">
        <f t="shared" si="5"/>
        <v>-50</v>
      </c>
      <c r="Q16" s="80"/>
      <c r="R16" s="80"/>
      <c r="S16" s="81"/>
      <c r="T16" s="80"/>
      <c r="U16" s="80"/>
      <c r="V16" s="81"/>
      <c r="W16" s="17"/>
      <c r="X16" s="21"/>
      <c r="Y16" s="16"/>
    </row>
    <row r="17" spans="2:31" ht="26.25" customHeight="1" thickBot="1" x14ac:dyDescent="0.2">
      <c r="B17" s="104"/>
      <c r="C17" s="40" t="s">
        <v>3</v>
      </c>
      <c r="D17" s="65"/>
      <c r="E17" s="68"/>
      <c r="F17" s="68"/>
      <c r="G17" s="69"/>
      <c r="H17" s="67">
        <f>H15+H16</f>
        <v>16000</v>
      </c>
      <c r="I17" s="67">
        <f>I15+I16</f>
        <v>23000</v>
      </c>
      <c r="J17" s="66">
        <f t="shared" si="3"/>
        <v>7000</v>
      </c>
      <c r="K17" s="67">
        <f t="shared" ref="K17:N17" si="9">K15+K16</f>
        <v>24000</v>
      </c>
      <c r="L17" s="67">
        <f>L15+L16</f>
        <v>21000</v>
      </c>
      <c r="M17" s="66">
        <f t="shared" si="4"/>
        <v>-3000</v>
      </c>
      <c r="N17" s="67">
        <f t="shared" si="9"/>
        <v>24000</v>
      </c>
      <c r="O17" s="67">
        <f>O15+O16</f>
        <v>30000</v>
      </c>
      <c r="P17" s="66">
        <f t="shared" si="5"/>
        <v>6000</v>
      </c>
      <c r="Q17" s="83"/>
      <c r="R17" s="83"/>
      <c r="S17" s="81"/>
      <c r="T17" s="83"/>
      <c r="U17" s="83"/>
      <c r="V17" s="81"/>
      <c r="W17" s="38">
        <f>AVERAGE(H17,K17,N17)</f>
        <v>21333.333333333332</v>
      </c>
      <c r="X17" s="38">
        <f>AVERAGE(I17,L17,O17)</f>
        <v>24666.666666666668</v>
      </c>
      <c r="Y17" s="22"/>
    </row>
    <row r="18" spans="2:31" ht="26.25" customHeight="1" thickBot="1" x14ac:dyDescent="0.2">
      <c r="B18" s="95"/>
      <c r="C18" s="64" t="s">
        <v>16</v>
      </c>
      <c r="D18" s="11"/>
      <c r="E18" s="61"/>
      <c r="F18" s="61"/>
      <c r="G18" s="61"/>
      <c r="H18" s="62"/>
      <c r="I18" s="62"/>
      <c r="J18" s="62"/>
      <c r="K18" s="62"/>
      <c r="L18" s="62"/>
      <c r="M18" s="62"/>
      <c r="N18" s="62"/>
      <c r="O18" s="62"/>
      <c r="P18" s="63"/>
      <c r="Q18" s="84"/>
      <c r="R18" s="84"/>
      <c r="S18" s="85"/>
      <c r="T18" s="84"/>
      <c r="U18" s="84"/>
      <c r="V18" s="85"/>
      <c r="W18" s="28">
        <f>W17/(E8*-1)</f>
        <v>0.21333333333333332</v>
      </c>
      <c r="X18" s="28">
        <f>X17/(F8*-1)</f>
        <v>0.24790619765494137</v>
      </c>
      <c r="Y18" s="22"/>
    </row>
    <row r="19" spans="2:31" ht="18.75" x14ac:dyDescent="0.15">
      <c r="B19" s="24"/>
      <c r="C19" s="25"/>
      <c r="D19" s="25"/>
      <c r="E19" s="26"/>
      <c r="F19" s="26"/>
      <c r="G19" s="26"/>
      <c r="H19" s="27"/>
      <c r="I19" s="27"/>
      <c r="J19" s="27"/>
      <c r="K19" s="27"/>
      <c r="L19" s="27"/>
      <c r="M19" s="27"/>
      <c r="N19" s="27"/>
      <c r="O19" s="27"/>
      <c r="P19" s="27"/>
      <c r="Q19" s="27"/>
      <c r="R19" s="27"/>
      <c r="S19" s="27"/>
      <c r="T19" s="27"/>
      <c r="U19" s="27"/>
      <c r="V19" s="27"/>
      <c r="W19" s="29"/>
      <c r="X19" s="29"/>
      <c r="Y19" s="22"/>
    </row>
    <row r="20" spans="2:31" ht="28.5" customHeight="1" x14ac:dyDescent="0.15">
      <c r="B20" s="105" t="s">
        <v>12</v>
      </c>
      <c r="C20" s="105"/>
      <c r="D20" s="105"/>
      <c r="E20" s="105"/>
      <c r="F20" s="105"/>
      <c r="G20" s="105"/>
      <c r="H20" s="105"/>
      <c r="I20" s="105"/>
      <c r="J20" s="105"/>
      <c r="K20" s="105"/>
      <c r="L20" s="30"/>
      <c r="M20" s="30"/>
      <c r="N20" s="27"/>
      <c r="O20" s="27"/>
      <c r="P20" s="27"/>
      <c r="Q20" s="27"/>
      <c r="R20" s="27"/>
      <c r="S20" s="27"/>
      <c r="T20" s="27"/>
      <c r="U20" s="27"/>
      <c r="V20" s="27"/>
      <c r="W20" s="27"/>
      <c r="X20" s="29"/>
      <c r="Y20" s="22"/>
    </row>
    <row r="21" spans="2:31" ht="32.25" customHeight="1" x14ac:dyDescent="0.15">
      <c r="B21" s="30"/>
      <c r="C21" s="30"/>
      <c r="D21" s="30"/>
      <c r="E21" s="30"/>
      <c r="F21" s="30"/>
      <c r="G21" s="30"/>
      <c r="H21" s="30"/>
      <c r="I21" s="30"/>
      <c r="J21" s="47"/>
      <c r="K21" s="30"/>
      <c r="L21" s="30"/>
      <c r="M21" s="30"/>
      <c r="N21" s="27"/>
      <c r="O21" s="27"/>
      <c r="P21" s="27"/>
      <c r="Q21" s="27"/>
      <c r="R21" s="27"/>
      <c r="S21" s="27"/>
      <c r="T21" s="27"/>
      <c r="U21" s="27"/>
      <c r="V21" s="27"/>
      <c r="W21" s="27"/>
      <c r="X21" s="29"/>
      <c r="Y21" s="22"/>
    </row>
    <row r="22" spans="2:31" ht="24.75" customHeight="1" x14ac:dyDescent="0.15">
      <c r="B22" s="105"/>
      <c r="C22" s="105"/>
      <c r="D22" s="105"/>
      <c r="E22" s="105"/>
      <c r="F22" s="105"/>
      <c r="G22" s="105"/>
      <c r="H22" s="105"/>
      <c r="I22" s="105"/>
      <c r="J22" s="105"/>
      <c r="K22" s="105"/>
      <c r="L22" s="30"/>
      <c r="M22" s="30"/>
      <c r="N22" s="27"/>
      <c r="O22" s="27"/>
      <c r="P22" s="27"/>
      <c r="Q22" s="27"/>
      <c r="R22" s="27"/>
      <c r="S22" s="27"/>
      <c r="T22" s="27"/>
      <c r="U22" s="27"/>
      <c r="V22" s="27"/>
      <c r="W22" s="27"/>
      <c r="X22" s="29"/>
      <c r="Y22" s="22"/>
    </row>
    <row r="23" spans="2:31" ht="19.5" thickBot="1" x14ac:dyDescent="0.2">
      <c r="B23" s="24"/>
      <c r="C23" s="25"/>
      <c r="D23" s="25"/>
      <c r="E23" s="26"/>
      <c r="F23" s="26"/>
      <c r="G23" s="26"/>
      <c r="H23" s="26"/>
      <c r="I23" s="26"/>
      <c r="J23" s="26"/>
      <c r="K23" s="26"/>
      <c r="L23" s="26"/>
      <c r="M23" s="26"/>
      <c r="N23" s="26"/>
      <c r="O23" s="26"/>
      <c r="P23" s="26"/>
      <c r="Q23" s="26"/>
      <c r="R23" s="26"/>
      <c r="S23" s="26"/>
      <c r="T23" s="26"/>
      <c r="U23" s="26"/>
      <c r="V23" s="26"/>
      <c r="W23" s="31"/>
      <c r="X23" s="29"/>
      <c r="Y23" s="22"/>
      <c r="AA23" s="4"/>
      <c r="AB23" s="3"/>
      <c r="AC23" s="1"/>
      <c r="AD23" s="1"/>
      <c r="AE23" s="1"/>
    </row>
    <row r="24" spans="2:31" ht="35.25" customHeight="1" x14ac:dyDescent="0.15">
      <c r="B24" s="32" t="s">
        <v>23</v>
      </c>
      <c r="C24" s="33"/>
      <c r="D24" s="33"/>
      <c r="E24" s="33"/>
      <c r="F24" s="33"/>
      <c r="G24" s="33"/>
      <c r="H24" s="33"/>
      <c r="I24" s="33"/>
      <c r="J24" s="48"/>
      <c r="K24" s="33"/>
      <c r="L24" s="33"/>
      <c r="M24" s="33"/>
      <c r="N24" s="34"/>
      <c r="O24" s="34"/>
      <c r="P24" s="34"/>
      <c r="Q24" s="34"/>
      <c r="R24" s="34"/>
      <c r="S24" s="34"/>
      <c r="T24" s="34"/>
      <c r="U24" s="34"/>
      <c r="V24" s="34"/>
      <c r="W24" s="35"/>
      <c r="X24" s="36"/>
      <c r="Y24" s="39"/>
      <c r="AA24" s="3"/>
      <c r="AB24" s="1"/>
      <c r="AC24" s="1"/>
      <c r="AD24" s="1"/>
    </row>
    <row r="25" spans="2:31" ht="35.25" customHeight="1" x14ac:dyDescent="0.15">
      <c r="B25" s="97" t="s">
        <v>25</v>
      </c>
      <c r="C25" s="98"/>
      <c r="D25" s="98"/>
      <c r="E25" s="98"/>
      <c r="F25" s="98"/>
      <c r="G25" s="98"/>
      <c r="H25" s="98"/>
      <c r="I25" s="98"/>
      <c r="J25" s="98"/>
      <c r="K25" s="98"/>
      <c r="L25" s="98"/>
      <c r="M25" s="98"/>
      <c r="N25" s="98"/>
      <c r="O25" s="98"/>
      <c r="P25" s="98"/>
      <c r="Q25" s="98"/>
      <c r="R25" s="98"/>
      <c r="S25" s="98"/>
      <c r="T25" s="98"/>
      <c r="U25" s="98"/>
      <c r="V25" s="98"/>
      <c r="W25" s="98"/>
      <c r="X25" s="99"/>
      <c r="Y25" s="39"/>
      <c r="AA25" s="3"/>
      <c r="AB25" s="1"/>
      <c r="AC25" s="1"/>
      <c r="AD25" s="1"/>
    </row>
    <row r="26" spans="2:31" ht="35.25" customHeight="1" x14ac:dyDescent="0.15">
      <c r="B26" s="100"/>
      <c r="C26" s="98"/>
      <c r="D26" s="98"/>
      <c r="E26" s="98"/>
      <c r="F26" s="98"/>
      <c r="G26" s="98"/>
      <c r="H26" s="98"/>
      <c r="I26" s="98"/>
      <c r="J26" s="98"/>
      <c r="K26" s="98"/>
      <c r="L26" s="98"/>
      <c r="M26" s="98"/>
      <c r="N26" s="98"/>
      <c r="O26" s="98"/>
      <c r="P26" s="98"/>
      <c r="Q26" s="98"/>
      <c r="R26" s="98"/>
      <c r="S26" s="98"/>
      <c r="T26" s="98"/>
      <c r="U26" s="98"/>
      <c r="V26" s="98"/>
      <c r="W26" s="98"/>
      <c r="X26" s="99"/>
      <c r="Y26" s="39"/>
      <c r="AA26" s="3"/>
      <c r="AB26" s="1"/>
      <c r="AC26" s="1"/>
      <c r="AD26" s="1"/>
    </row>
    <row r="27" spans="2:31" ht="35.25" customHeight="1" x14ac:dyDescent="0.15">
      <c r="B27" s="100"/>
      <c r="C27" s="98"/>
      <c r="D27" s="98"/>
      <c r="E27" s="98"/>
      <c r="F27" s="98"/>
      <c r="G27" s="98"/>
      <c r="H27" s="98"/>
      <c r="I27" s="98"/>
      <c r="J27" s="98"/>
      <c r="K27" s="98"/>
      <c r="L27" s="98"/>
      <c r="M27" s="98"/>
      <c r="N27" s="98"/>
      <c r="O27" s="98"/>
      <c r="P27" s="98"/>
      <c r="Q27" s="98"/>
      <c r="R27" s="98"/>
      <c r="S27" s="98"/>
      <c r="T27" s="98"/>
      <c r="U27" s="98"/>
      <c r="V27" s="98"/>
      <c r="W27" s="98"/>
      <c r="X27" s="99"/>
      <c r="Y27" s="37"/>
    </row>
    <row r="28" spans="2:31" ht="35.25" customHeight="1" x14ac:dyDescent="0.15">
      <c r="B28" s="100"/>
      <c r="C28" s="98"/>
      <c r="D28" s="98"/>
      <c r="E28" s="98"/>
      <c r="F28" s="98"/>
      <c r="G28" s="98"/>
      <c r="H28" s="98"/>
      <c r="I28" s="98"/>
      <c r="J28" s="98"/>
      <c r="K28" s="98"/>
      <c r="L28" s="98"/>
      <c r="M28" s="98"/>
      <c r="N28" s="98"/>
      <c r="O28" s="98"/>
      <c r="P28" s="98"/>
      <c r="Q28" s="98"/>
      <c r="R28" s="98"/>
      <c r="S28" s="98"/>
      <c r="T28" s="98"/>
      <c r="U28" s="98"/>
      <c r="V28" s="98"/>
      <c r="W28" s="98"/>
      <c r="X28" s="99"/>
      <c r="Y28" s="37"/>
    </row>
    <row r="29" spans="2:31" ht="35.25" customHeight="1" x14ac:dyDescent="0.15">
      <c r="B29" s="100"/>
      <c r="C29" s="98"/>
      <c r="D29" s="98"/>
      <c r="E29" s="98"/>
      <c r="F29" s="98"/>
      <c r="G29" s="98"/>
      <c r="H29" s="98"/>
      <c r="I29" s="98"/>
      <c r="J29" s="98"/>
      <c r="K29" s="98"/>
      <c r="L29" s="98"/>
      <c r="M29" s="98"/>
      <c r="N29" s="98"/>
      <c r="O29" s="98"/>
      <c r="P29" s="98"/>
      <c r="Q29" s="98"/>
      <c r="R29" s="98"/>
      <c r="S29" s="98"/>
      <c r="T29" s="98"/>
      <c r="U29" s="98"/>
      <c r="V29" s="98"/>
      <c r="W29" s="98"/>
      <c r="X29" s="99"/>
      <c r="Y29" s="37"/>
    </row>
    <row r="30" spans="2:31" ht="35.25" customHeight="1" x14ac:dyDescent="0.15">
      <c r="B30" s="100"/>
      <c r="C30" s="98"/>
      <c r="D30" s="98"/>
      <c r="E30" s="98"/>
      <c r="F30" s="98"/>
      <c r="G30" s="98"/>
      <c r="H30" s="98"/>
      <c r="I30" s="98"/>
      <c r="J30" s="98"/>
      <c r="K30" s="98"/>
      <c r="L30" s="98"/>
      <c r="M30" s="98"/>
      <c r="N30" s="98"/>
      <c r="O30" s="98"/>
      <c r="P30" s="98"/>
      <c r="Q30" s="98"/>
      <c r="R30" s="98"/>
      <c r="S30" s="98"/>
      <c r="T30" s="98"/>
      <c r="U30" s="98"/>
      <c r="V30" s="98"/>
      <c r="W30" s="98"/>
      <c r="X30" s="99"/>
      <c r="Y30" s="37"/>
    </row>
    <row r="31" spans="2:31" ht="35.25" customHeight="1" thickBot="1" x14ac:dyDescent="0.2">
      <c r="B31" s="101"/>
      <c r="C31" s="102"/>
      <c r="D31" s="102"/>
      <c r="E31" s="102"/>
      <c r="F31" s="102"/>
      <c r="G31" s="102"/>
      <c r="H31" s="102"/>
      <c r="I31" s="102"/>
      <c r="J31" s="102"/>
      <c r="K31" s="102"/>
      <c r="L31" s="102"/>
      <c r="M31" s="102"/>
      <c r="N31" s="102"/>
      <c r="O31" s="102"/>
      <c r="P31" s="102"/>
      <c r="Q31" s="102"/>
      <c r="R31" s="102"/>
      <c r="S31" s="102"/>
      <c r="T31" s="102"/>
      <c r="U31" s="102"/>
      <c r="V31" s="102"/>
      <c r="W31" s="102"/>
      <c r="X31" s="103"/>
      <c r="Y31" s="37"/>
    </row>
  </sheetData>
  <mergeCells count="15">
    <mergeCell ref="W5:X5"/>
    <mergeCell ref="B5:D5"/>
    <mergeCell ref="B8:B18"/>
    <mergeCell ref="B22:K22"/>
    <mergeCell ref="B25:X31"/>
    <mergeCell ref="B20:K20"/>
    <mergeCell ref="W6:X6"/>
    <mergeCell ref="H6:J6"/>
    <mergeCell ref="E6:G6"/>
    <mergeCell ref="K6:M6"/>
    <mergeCell ref="N6:P6"/>
    <mergeCell ref="C10:C11"/>
    <mergeCell ref="C13:C14"/>
    <mergeCell ref="T6:V6"/>
    <mergeCell ref="Q6:S6"/>
  </mergeCells>
  <phoneticPr fontId="1"/>
  <conditionalFormatting sqref="Q6:S18">
    <cfRule type="expression" dxfId="1" priority="2">
      <formula>OR($C$4=4,$C$4=5)</formula>
    </cfRule>
  </conditionalFormatting>
  <conditionalFormatting sqref="T6:V18">
    <cfRule type="expression" dxfId="0" priority="1">
      <formula>$C$4=5</formula>
    </cfRule>
  </conditionalFormatting>
  <dataValidations count="1">
    <dataValidation type="list" allowBlank="1" showInputMessage="1" showErrorMessage="1" sqref="C4" xr:uid="{D0558B83-555A-4943-BF91-5789D87D70AC}">
      <formula1>"3,4,5"</formula1>
    </dataValidation>
  </dataValidations>
  <pageMargins left="0.31496062992125984" right="0.11811023622047245" top="0.74803149606299213" bottom="0.55118110236220474" header="0.31496062992125984" footer="0.31496062992125984"/>
  <pageSetup paperSize="9" scale="54" orientation="landscape" r:id="rId1"/>
  <headerFooter>
    <oddHeader xml:space="preserve">&amp;L(３年目)
</oddHeader>
  </headerFooter>
  <colBreaks count="1" manualBreakCount="1">
    <brk id="25" max="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vt:lpstr>
      <vt:lpstr>記載例(1回目)</vt:lpstr>
      <vt:lpstr>記載例(2回目)</vt:lpstr>
      <vt:lpstr>記載例(3回目)</vt:lpstr>
      <vt:lpstr>'記載例(1回目)'!Print_Area</vt:lpstr>
      <vt:lpstr>'記載例(2回目)'!Print_Area</vt:lpstr>
      <vt:lpstr>'記載例(3回目)'!Print_Area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2016-06-10T05:56:51Z</dcterms:created>
  <dcterms:modified xsi:type="dcterms:W3CDTF">2025-03-27T09:23:02Z</dcterms:modified>
</cp:coreProperties>
</file>